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45" windowWidth="19320" windowHeight="11640"/>
  </bookViews>
  <sheets>
    <sheet name="Лист1" sheetId="1" r:id="rId1"/>
  </sheets>
  <definedNames>
    <definedName name="_xlnm._FilterDatabase" localSheetId="0" hidden="1">Лист1!$A$11:$AD$22</definedName>
    <definedName name="_xlnm.Print_Titles" localSheetId="0">Лист1!$11:$11</definedName>
    <definedName name="_xlnm.Print_Area" localSheetId="0">Лист1!$A$1:$T$29</definedName>
  </definedNames>
  <calcPr calcId="144525"/>
</workbook>
</file>

<file path=xl/calcChain.xml><?xml version="1.0" encoding="utf-8"?>
<calcChain xmlns="http://schemas.openxmlformats.org/spreadsheetml/2006/main">
  <c r="K17" i="1" l="1"/>
  <c r="J17" i="1"/>
  <c r="I17" i="1"/>
  <c r="H17" i="1"/>
  <c r="Q17" i="1"/>
  <c r="P17" i="1"/>
  <c r="O17" i="1"/>
  <c r="N17" i="1"/>
  <c r="M17" i="1"/>
  <c r="R17" i="1"/>
  <c r="R16" i="1"/>
  <c r="Q16" i="1"/>
  <c r="P16" i="1"/>
  <c r="O16" i="1"/>
  <c r="N16" i="1"/>
  <c r="M16" i="1"/>
  <c r="K16" i="1"/>
  <c r="J16" i="1"/>
  <c r="I16" i="1"/>
  <c r="H16" i="1"/>
  <c r="Z12" i="1" l="1"/>
  <c r="Z13" i="1"/>
  <c r="Z14" i="1"/>
  <c r="Z15" i="1"/>
  <c r="Z16" i="1"/>
  <c r="AA18" i="1" l="1"/>
  <c r="Z17" i="1" l="1"/>
  <c r="V17" i="1" l="1"/>
  <c r="AD12" i="1"/>
  <c r="AD13" i="1"/>
  <c r="AD14" i="1"/>
  <c r="AD15" i="1"/>
  <c r="AD16" i="1"/>
  <c r="AD17" i="1"/>
  <c r="AB17" i="1" l="1"/>
  <c r="AB13" i="1"/>
  <c r="AB14" i="1"/>
  <c r="AB15" i="1"/>
  <c r="AB16" i="1"/>
  <c r="AB12" i="1"/>
  <c r="AA12" i="1"/>
  <c r="AA13" i="1"/>
  <c r="AA14" i="1"/>
  <c r="AA15" i="1"/>
  <c r="AA16" i="1"/>
  <c r="AA17" i="1"/>
  <c r="V12" i="1" l="1"/>
  <c r="V13" i="1"/>
  <c r="V14" i="1"/>
  <c r="V15" i="1"/>
  <c r="V16" i="1"/>
  <c r="R14" i="1" l="1"/>
  <c r="R15" i="1"/>
  <c r="R13" i="1"/>
</calcChain>
</file>

<file path=xl/sharedStrings.xml><?xml version="1.0" encoding="utf-8"?>
<sst xmlns="http://schemas.openxmlformats.org/spreadsheetml/2006/main" count="51" uniqueCount="40">
  <si>
    <t>№ п/п</t>
  </si>
  <si>
    <t>Год</t>
  </si>
  <si>
    <t>Материал стен</t>
  </si>
  <si>
    <t>Количество этажей</t>
  </si>
  <si>
    <t>Количество подъездов</t>
  </si>
  <si>
    <t>Плановая дата завершения работ</t>
  </si>
  <si>
    <t>ввода в эксплуатацию</t>
  </si>
  <si>
    <t>в том числе жилых помещений, находящихся в собственности граждан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</si>
  <si>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</si>
  <si>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</si>
  <si>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</si>
  <si>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Кирпичные</t>
  </si>
  <si>
    <t>Общая площадь
 МКД, всего</t>
  </si>
  <si>
    <t>Площадь помещений многоквартирного дома</t>
  </si>
  <si>
    <t>Вид ремонта</t>
  </si>
  <si>
    <t>Удельная стоимость капитального ремонта                          1 кв.метра
общей площади помещений МКД</t>
  </si>
  <si>
    <t>Предельная стоимость капитального ремонта 1 кв.метра общей площади МКД</t>
  </si>
  <si>
    <t>итого</t>
  </si>
  <si>
    <t>кв.метров</t>
  </si>
  <si>
    <t>человек</t>
  </si>
  <si>
    <t>рублей</t>
  </si>
  <si>
    <t>Актанышский муниципальный район</t>
  </si>
  <si>
    <t xml:space="preserve">Итого по району </t>
  </si>
  <si>
    <t>с.Актаныш, ул.Механизаторов, д.9</t>
  </si>
  <si>
    <t>с.Актаныш, пр.Ленина, д.79а</t>
  </si>
  <si>
    <t>с.Актаныш, пр.Мира, д.22</t>
  </si>
  <si>
    <t>Частичный</t>
  </si>
  <si>
    <t>за счет средств Фонда содействия рефомированию жилищно-коммунального хозяйства</t>
  </si>
  <si>
    <t>Количество жителей, зарегистри-   рованных в МКД на дату утверждения Региональной программы</t>
  </si>
  <si>
    <t>завершения последнего капитального ремонта</t>
  </si>
  <si>
    <t>рублей/кв.метр</t>
  </si>
  <si>
    <t>Итого по субъекту</t>
  </si>
  <si>
    <t>за счет средств ТСЖ**, других кооперативов либо собственников помещений в МКД</t>
  </si>
  <si>
    <t>Адрес МКД*</t>
  </si>
  <si>
    <t>всего</t>
  </si>
  <si>
    <t xml:space="preserve">Стоимость капитального ремонта </t>
  </si>
  <si>
    <t>Приложение № 3                                                                              к Краткосрочному плану реализации Региональной программы капитального ремонта общего имущества в многоквартир-    ных домах, расположенных на территории Актанышского муниципального района в 2014 году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</si>
  <si>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многоквартирных домов, включенных в Краткосрочный план реализации Региональной программы капитального ремонта общего имущества в многоквартирных домах, расположенных на территории                                                                                                                                                                                                                                                                                                                                 Актанышского муниципального района в 2014 году</t>
  </si>
  <si>
    <t>И.Э. Фаттахов</t>
  </si>
  <si>
    <t xml:space="preserve">Руководитель исполнительного комитета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</si>
</sst>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color theme="1"/>
      <name val="Calibri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8"/>
      <color indexed="56"/>
      <name val="Cambria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1"/>
    <xf numFmtId="0" fontId="3" fillId="0" borderId="2"/>
    <xf numFmtId="0" fontId="21" fillId="16" borderId="0">
      <alignment horizontal="center" vertical="center"/>
    </xf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0" borderId="0" applyNumberFormat="0" applyBorder="0" applyAlignment="0" applyProtection="0"/>
    <xf numFmtId="0" fontId="11" fillId="7" borderId="3" applyNumberFormat="0" applyAlignment="0" applyProtection="0"/>
    <xf numFmtId="0" fontId="12" fillId="21" borderId="4" applyNumberFormat="0" applyAlignment="0" applyProtection="0"/>
    <xf numFmtId="0" fontId="13" fillId="21" borderId="3" applyNumberFormat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5" fillId="22" borderId="9" applyNumberFormat="0" applyAlignment="0" applyProtection="0"/>
    <xf numFmtId="0" fontId="4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20" fillId="0" borderId="0"/>
    <xf numFmtId="0" fontId="9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0" fillId="24" borderId="10" applyNumberFormat="0" applyFont="0" applyAlignment="0" applyProtection="0"/>
    <xf numFmtId="0" fontId="14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58">
    <xf numFmtId="0" fontId="0" fillId="0" borderId="0" xfId="0"/>
    <xf numFmtId="0" fontId="22" fillId="25" borderId="2" xfId="39" applyFont="1" applyFill="1" applyBorder="1" applyAlignment="1">
      <alignment horizontal="center" vertical="center"/>
    </xf>
    <xf numFmtId="0" fontId="22" fillId="0" borderId="2" xfId="39" applyFont="1" applyBorder="1" applyAlignment="1">
      <alignment horizontal="center" vertical="top" wrapText="1"/>
    </xf>
    <xf numFmtId="0" fontId="22" fillId="25" borderId="2" xfId="39" applyFont="1" applyFill="1" applyBorder="1" applyAlignment="1">
      <alignment horizontal="center" vertical="top" wrapText="1"/>
    </xf>
    <xf numFmtId="0" fontId="24" fillId="25" borderId="0" xfId="0" applyFont="1" applyFill="1"/>
    <xf numFmtId="0" fontId="24" fillId="25" borderId="0" xfId="0" applyFont="1" applyFill="1" applyAlignment="1">
      <alignment horizontal="left"/>
    </xf>
    <xf numFmtId="4" fontId="0" fillId="0" borderId="0" xfId="0" applyNumberFormat="1"/>
    <xf numFmtId="0" fontId="22" fillId="25" borderId="2" xfId="0" applyFont="1" applyFill="1" applyBorder="1" applyAlignment="1">
      <alignment vertical="top"/>
    </xf>
    <xf numFmtId="1" fontId="23" fillId="25" borderId="2" xfId="0" applyNumberFormat="1" applyFont="1" applyFill="1" applyBorder="1" applyAlignment="1">
      <alignment horizontal="left" vertical="top" wrapText="1" shrinkToFit="1"/>
    </xf>
    <xf numFmtId="49" fontId="23" fillId="25" borderId="2" xfId="0" applyNumberFormat="1" applyFont="1" applyFill="1" applyBorder="1" applyAlignment="1">
      <alignment horizontal="left" vertical="top" wrapText="1" shrinkToFit="1"/>
    </xf>
    <xf numFmtId="0" fontId="23" fillId="25" borderId="2" xfId="0" applyFont="1" applyFill="1" applyBorder="1" applyAlignment="1">
      <alignment horizontal="center" vertical="top" wrapText="1"/>
    </xf>
    <xf numFmtId="0" fontId="22" fillId="25" borderId="12" xfId="0" applyFont="1" applyFill="1" applyBorder="1" applyAlignment="1">
      <alignment vertical="top"/>
    </xf>
    <xf numFmtId="0" fontId="24" fillId="25" borderId="0" xfId="0" applyFont="1" applyFill="1" applyAlignment="1">
      <alignment horizontal="center"/>
    </xf>
    <xf numFmtId="0" fontId="22" fillId="25" borderId="2" xfId="0" applyFont="1" applyFill="1" applyBorder="1" applyAlignment="1">
      <alignment horizontal="center" vertical="top"/>
    </xf>
    <xf numFmtId="0" fontId="23" fillId="25" borderId="2" xfId="0" applyFont="1" applyFill="1" applyBorder="1" applyAlignment="1">
      <alignment horizontal="center" vertical="top" wrapText="1" shrinkToFit="1"/>
    </xf>
    <xf numFmtId="0" fontId="0" fillId="0" borderId="0" xfId="0" applyAlignment="1">
      <alignment horizontal="center"/>
    </xf>
    <xf numFmtId="4" fontId="23" fillId="25" borderId="2" xfId="0" applyNumberFormat="1" applyFont="1" applyFill="1" applyBorder="1" applyAlignment="1">
      <alignment horizontal="center" vertical="top" wrapText="1" shrinkToFit="1"/>
    </xf>
    <xf numFmtId="4" fontId="0" fillId="0" borderId="0" xfId="0" applyNumberFormat="1" applyAlignment="1">
      <alignment horizontal="center"/>
    </xf>
    <xf numFmtId="4" fontId="23" fillId="25" borderId="2" xfId="0" applyNumberFormat="1" applyFont="1" applyFill="1" applyBorder="1" applyAlignment="1">
      <alignment horizontal="right" vertical="top" wrapText="1" indent="1" shrinkToFit="1"/>
    </xf>
    <xf numFmtId="4" fontId="22" fillId="25" borderId="2" xfId="0" applyNumberFormat="1" applyFont="1" applyFill="1" applyBorder="1" applyAlignment="1">
      <alignment horizontal="right" vertical="top" indent="1"/>
    </xf>
    <xf numFmtId="0" fontId="22" fillId="25" borderId="2" xfId="0" applyFont="1" applyFill="1" applyBorder="1" applyAlignment="1">
      <alignment horizontal="right" vertical="top" indent="1"/>
    </xf>
    <xf numFmtId="4" fontId="23" fillId="25" borderId="2" xfId="0" applyNumberFormat="1" applyFont="1" applyFill="1" applyBorder="1" applyAlignment="1">
      <alignment horizontal="right" vertical="top" wrapText="1" indent="1"/>
    </xf>
    <xf numFmtId="4" fontId="23" fillId="25" borderId="2" xfId="0" applyNumberFormat="1" applyFont="1" applyFill="1" applyBorder="1" applyAlignment="1">
      <alignment horizontal="right" vertical="top" wrapText="1" indent="2" shrinkToFit="1"/>
    </xf>
    <xf numFmtId="0" fontId="22" fillId="25" borderId="2" xfId="0" applyFont="1" applyFill="1" applyBorder="1" applyAlignment="1">
      <alignment horizontal="right" vertical="top" indent="2"/>
    </xf>
    <xf numFmtId="0" fontId="23" fillId="25" borderId="2" xfId="0" applyNumberFormat="1" applyFont="1" applyFill="1" applyBorder="1" applyAlignment="1">
      <alignment horizontal="right" vertical="top" wrapText="1" indent="2" shrinkToFit="1"/>
    </xf>
    <xf numFmtId="0" fontId="23" fillId="25" borderId="2" xfId="0" applyNumberFormat="1" applyFont="1" applyFill="1" applyBorder="1" applyAlignment="1">
      <alignment horizontal="center" vertical="top" wrapText="1" shrinkToFit="1"/>
    </xf>
    <xf numFmtId="164" fontId="23" fillId="25" borderId="2" xfId="0" applyNumberFormat="1" applyFont="1" applyFill="1" applyBorder="1" applyAlignment="1">
      <alignment horizontal="center" vertical="top" wrapText="1" shrinkToFit="1"/>
    </xf>
    <xf numFmtId="0" fontId="22" fillId="25" borderId="13" xfId="0" applyFont="1" applyFill="1" applyBorder="1" applyAlignment="1">
      <alignment vertical="top"/>
    </xf>
    <xf numFmtId="4" fontId="0" fillId="26" borderId="0" xfId="0" applyNumberFormat="1" applyFill="1"/>
    <xf numFmtId="4" fontId="23" fillId="25" borderId="1" xfId="0" applyNumberFormat="1" applyFont="1" applyFill="1" applyBorder="1" applyAlignment="1">
      <alignment horizontal="right" vertical="top" wrapText="1" indent="1"/>
    </xf>
    <xf numFmtId="0" fontId="27" fillId="0" borderId="0" xfId="0" applyFont="1"/>
    <xf numFmtId="0" fontId="26" fillId="0" borderId="0" xfId="0" applyFont="1" applyAlignment="1">
      <alignment horizontal="left" wrapText="1"/>
    </xf>
    <xf numFmtId="0" fontId="25" fillId="25" borderId="0" xfId="39" applyFont="1" applyFill="1" applyBorder="1" applyAlignment="1">
      <alignment horizontal="center" vertical="center" wrapText="1"/>
    </xf>
    <xf numFmtId="0" fontId="22" fillId="25" borderId="14" xfId="39" applyFont="1" applyFill="1" applyBorder="1" applyAlignment="1">
      <alignment horizontal="center" vertical="center" textRotation="90"/>
    </xf>
    <xf numFmtId="0" fontId="22" fillId="25" borderId="1" xfId="39" applyFont="1" applyFill="1" applyBorder="1" applyAlignment="1">
      <alignment horizontal="center" vertical="center" textRotation="90"/>
    </xf>
    <xf numFmtId="0" fontId="22" fillId="25" borderId="15" xfId="39" applyFont="1" applyFill="1" applyBorder="1" applyAlignment="1">
      <alignment horizontal="center" vertical="center" textRotation="90"/>
    </xf>
    <xf numFmtId="0" fontId="22" fillId="25" borderId="14" xfId="39" applyFont="1" applyFill="1" applyBorder="1" applyAlignment="1">
      <alignment horizontal="center" vertical="top" wrapText="1"/>
    </xf>
    <xf numFmtId="0" fontId="22" fillId="25" borderId="15" xfId="39" applyFont="1" applyFill="1" applyBorder="1" applyAlignment="1">
      <alignment horizontal="center" vertical="top"/>
    </xf>
    <xf numFmtId="0" fontId="22" fillId="25" borderId="1" xfId="39" applyFont="1" applyFill="1" applyBorder="1" applyAlignment="1">
      <alignment horizontal="center" vertical="top"/>
    </xf>
    <xf numFmtId="0" fontId="22" fillId="0" borderId="12" xfId="39" applyFont="1" applyBorder="1" applyAlignment="1">
      <alignment horizontal="center" vertical="top" wrapText="1"/>
    </xf>
    <xf numFmtId="0" fontId="22" fillId="0" borderId="13" xfId="39" applyFont="1" applyBorder="1" applyAlignment="1">
      <alignment horizontal="center" vertical="top" wrapText="1"/>
    </xf>
    <xf numFmtId="0" fontId="22" fillId="0" borderId="14" xfId="39" applyFont="1" applyBorder="1" applyAlignment="1">
      <alignment horizontal="center" vertical="top" wrapText="1"/>
    </xf>
    <xf numFmtId="0" fontId="22" fillId="0" borderId="1" xfId="39" applyFont="1" applyBorder="1" applyAlignment="1">
      <alignment horizontal="center" vertical="top" wrapText="1"/>
    </xf>
    <xf numFmtId="0" fontId="22" fillId="0" borderId="15" xfId="39" applyFont="1" applyBorder="1" applyAlignment="1">
      <alignment horizontal="center" vertical="top" wrapText="1"/>
    </xf>
    <xf numFmtId="0" fontId="22" fillId="25" borderId="12" xfId="39" applyFont="1" applyFill="1" applyBorder="1" applyAlignment="1">
      <alignment horizontal="center" vertical="center" wrapText="1"/>
    </xf>
    <xf numFmtId="0" fontId="22" fillId="25" borderId="16" xfId="39" applyFont="1" applyFill="1" applyBorder="1" applyAlignment="1">
      <alignment horizontal="center" vertical="center" wrapText="1"/>
    </xf>
    <xf numFmtId="0" fontId="22" fillId="25" borderId="13" xfId="39" applyFont="1" applyFill="1" applyBorder="1" applyAlignment="1">
      <alignment horizontal="center" vertical="center" wrapText="1"/>
    </xf>
    <xf numFmtId="0" fontId="22" fillId="0" borderId="16" xfId="39" applyFont="1" applyBorder="1" applyAlignment="1">
      <alignment horizontal="center" vertical="top" wrapText="1"/>
    </xf>
    <xf numFmtId="0" fontId="22" fillId="25" borderId="1" xfId="39" applyFont="1" applyFill="1" applyBorder="1" applyAlignment="1">
      <alignment horizontal="center" vertical="top" wrapText="1"/>
    </xf>
    <xf numFmtId="0" fontId="22" fillId="25" borderId="15" xfId="39" applyFont="1" applyFill="1" applyBorder="1" applyAlignment="1">
      <alignment horizontal="center" vertical="top" wrapText="1"/>
    </xf>
    <xf numFmtId="0" fontId="23" fillId="25" borderId="12" xfId="0" applyFont="1" applyFill="1" applyBorder="1" applyAlignment="1">
      <alignment horizontal="center" vertical="top" wrapText="1"/>
    </xf>
    <xf numFmtId="0" fontId="23" fillId="25" borderId="13" xfId="0" applyFont="1" applyFill="1" applyBorder="1" applyAlignment="1">
      <alignment horizontal="center" vertical="top" wrapText="1"/>
    </xf>
    <xf numFmtId="0" fontId="22" fillId="25" borderId="12" xfId="39" applyFont="1" applyFill="1" applyBorder="1" applyAlignment="1">
      <alignment horizontal="center" vertical="center"/>
    </xf>
    <xf numFmtId="0" fontId="22" fillId="25" borderId="13" xfId="39" applyFont="1" applyFill="1" applyBorder="1" applyAlignment="1">
      <alignment horizontal="center" vertical="center"/>
    </xf>
    <xf numFmtId="0" fontId="22" fillId="25" borderId="14" xfId="39" applyFont="1" applyFill="1" applyBorder="1" applyAlignment="1">
      <alignment horizontal="center" vertical="top"/>
    </xf>
    <xf numFmtId="0" fontId="22" fillId="25" borderId="14" xfId="39" applyFont="1" applyFill="1" applyBorder="1" applyAlignment="1">
      <alignment horizontal="center" vertical="center" textRotation="90" wrapText="1"/>
    </xf>
    <xf numFmtId="0" fontId="22" fillId="25" borderId="1" xfId="39" applyFont="1" applyFill="1" applyBorder="1" applyAlignment="1">
      <alignment horizontal="center" vertical="center" textRotation="90" wrapText="1"/>
    </xf>
    <xf numFmtId="0" fontId="22" fillId="25" borderId="15" xfId="39" applyFont="1" applyFill="1" applyBorder="1" applyAlignment="1">
      <alignment horizontal="center" vertical="center" textRotation="90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BodyStyle" xfId="19"/>
    <cellStyle name="HeaderStyle" xfId="20"/>
    <cellStyle name="S1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3.85546875" customWidth="1"/>
    <col min="2" max="2" width="35.28515625" customWidth="1"/>
    <col min="3" max="3" width="6.85546875" style="15" customWidth="1"/>
    <col min="4" max="4" width="9.85546875" style="15" customWidth="1"/>
    <col min="5" max="5" width="12.7109375" style="15" customWidth="1"/>
    <col min="6" max="7" width="3.28515625" style="15" bestFit="1" customWidth="1"/>
    <col min="8" max="8" width="14.5703125" style="15" customWidth="1"/>
    <col min="9" max="9" width="15.7109375" customWidth="1"/>
    <col min="10" max="10" width="17.28515625" customWidth="1"/>
    <col min="11" max="11" width="14.85546875" customWidth="1"/>
    <col min="12" max="12" width="15.85546875" customWidth="1"/>
    <col min="13" max="13" width="18.28515625" customWidth="1"/>
    <col min="14" max="14" width="20.140625" customWidth="1"/>
    <col min="15" max="15" width="18.28515625" customWidth="1"/>
    <col min="16" max="16" width="18.7109375" customWidth="1"/>
    <col min="17" max="17" width="21.5703125" customWidth="1"/>
    <col min="18" max="18" width="17.28515625" customWidth="1"/>
    <col min="19" max="19" width="17.42578125" customWidth="1"/>
    <col min="20" max="20" width="14.42578125" customWidth="1"/>
    <col min="22" max="22" width="12" bestFit="1" customWidth="1"/>
    <col min="23" max="23" width="13.5703125" bestFit="1" customWidth="1"/>
    <col min="24" max="24" width="13.28515625" bestFit="1" customWidth="1"/>
    <col min="25" max="25" width="12" customWidth="1"/>
    <col min="26" max="26" width="13.28515625" bestFit="1" customWidth="1"/>
    <col min="27" max="27" width="15" bestFit="1" customWidth="1"/>
    <col min="28" max="28" width="12.140625" bestFit="1" customWidth="1"/>
    <col min="29" max="29" width="11.42578125" bestFit="1" customWidth="1"/>
  </cols>
  <sheetData>
    <row r="1" spans="1:30" ht="15" customHeight="1" x14ac:dyDescent="0.25">
      <c r="A1" s="4"/>
      <c r="B1" s="4"/>
      <c r="C1" s="12"/>
      <c r="D1" s="12"/>
      <c r="E1" s="12"/>
      <c r="F1" s="12"/>
      <c r="G1" s="12"/>
      <c r="H1" s="12"/>
      <c r="I1" s="4"/>
      <c r="J1" s="4"/>
      <c r="K1" s="4"/>
      <c r="L1" s="4"/>
      <c r="M1" s="4"/>
      <c r="N1" s="4"/>
      <c r="O1" s="4"/>
      <c r="P1" s="4"/>
      <c r="Q1" s="4"/>
      <c r="R1" s="31" t="s">
        <v>36</v>
      </c>
      <c r="S1" s="31"/>
      <c r="T1" s="31"/>
    </row>
    <row r="2" spans="1:30" ht="29.25" customHeight="1" x14ac:dyDescent="0.25">
      <c r="A2" s="4"/>
      <c r="B2" s="4"/>
      <c r="C2" s="12"/>
      <c r="D2" s="12"/>
      <c r="E2" s="12"/>
      <c r="F2" s="12"/>
      <c r="G2" s="12"/>
      <c r="H2" s="12"/>
      <c r="I2" s="4"/>
      <c r="J2" s="4"/>
      <c r="K2" s="4"/>
      <c r="L2" s="4"/>
      <c r="M2" s="4"/>
      <c r="N2" s="4"/>
      <c r="O2" s="4"/>
      <c r="P2" s="4"/>
      <c r="Q2" s="4"/>
      <c r="R2" s="31"/>
      <c r="S2" s="31"/>
      <c r="T2" s="31"/>
    </row>
    <row r="3" spans="1:30" ht="15" customHeight="1" x14ac:dyDescent="0.25">
      <c r="A3" s="4"/>
      <c r="B3" s="4"/>
      <c r="C3" s="12"/>
      <c r="D3" s="12"/>
      <c r="E3" s="12"/>
      <c r="F3" s="12"/>
      <c r="G3" s="12"/>
      <c r="H3" s="12"/>
      <c r="I3" s="4"/>
      <c r="J3" s="4"/>
      <c r="K3" s="4"/>
      <c r="L3" s="4"/>
      <c r="M3" s="4"/>
      <c r="N3" s="4"/>
      <c r="O3" s="4"/>
      <c r="P3" s="4"/>
      <c r="Q3" s="4"/>
      <c r="R3" s="31"/>
      <c r="S3" s="31"/>
      <c r="T3" s="31"/>
    </row>
    <row r="4" spans="1:30" ht="49.5" customHeight="1" x14ac:dyDescent="0.25">
      <c r="A4" s="4"/>
      <c r="B4" s="4"/>
      <c r="C4" s="12"/>
      <c r="D4" s="12"/>
      <c r="E4" s="12"/>
      <c r="F4" s="12"/>
      <c r="G4" s="12"/>
      <c r="H4" s="12"/>
      <c r="I4" s="4"/>
      <c r="J4" s="4"/>
      <c r="K4" s="4"/>
      <c r="L4" s="4"/>
      <c r="M4" s="4"/>
      <c r="N4" s="4"/>
      <c r="O4" s="4"/>
      <c r="P4" s="4"/>
      <c r="Q4" s="4"/>
      <c r="R4" s="31"/>
      <c r="S4" s="31"/>
      <c r="T4" s="31"/>
    </row>
    <row r="5" spans="1:30" ht="8.4499999999999993" customHeight="1" x14ac:dyDescent="0.25">
      <c r="A5" s="4"/>
      <c r="B5" s="4"/>
      <c r="C5" s="12"/>
      <c r="D5" s="12"/>
      <c r="E5" s="12"/>
      <c r="F5" s="12"/>
      <c r="G5" s="12"/>
      <c r="H5" s="1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</row>
    <row r="6" spans="1:30" ht="61.9" customHeight="1" x14ac:dyDescent="0.25">
      <c r="A6" s="32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30" ht="30.75" customHeight="1" x14ac:dyDescent="0.25">
      <c r="A7" s="36" t="s">
        <v>0</v>
      </c>
      <c r="B7" s="36" t="s">
        <v>33</v>
      </c>
      <c r="C7" s="52" t="s">
        <v>1</v>
      </c>
      <c r="D7" s="53"/>
      <c r="E7" s="54" t="s">
        <v>2</v>
      </c>
      <c r="F7" s="33" t="s">
        <v>3</v>
      </c>
      <c r="G7" s="33" t="s">
        <v>4</v>
      </c>
      <c r="H7" s="36" t="s">
        <v>12</v>
      </c>
      <c r="I7" s="39" t="s">
        <v>13</v>
      </c>
      <c r="J7" s="40"/>
      <c r="K7" s="41" t="s">
        <v>28</v>
      </c>
      <c r="L7" s="41" t="s">
        <v>14</v>
      </c>
      <c r="M7" s="44" t="s">
        <v>35</v>
      </c>
      <c r="N7" s="45"/>
      <c r="O7" s="45"/>
      <c r="P7" s="45"/>
      <c r="Q7" s="46"/>
      <c r="R7" s="36" t="s">
        <v>15</v>
      </c>
      <c r="S7" s="36" t="s">
        <v>16</v>
      </c>
      <c r="T7" s="41" t="s">
        <v>5</v>
      </c>
    </row>
    <row r="8" spans="1:30" ht="15" customHeight="1" x14ac:dyDescent="0.25">
      <c r="A8" s="48"/>
      <c r="B8" s="48"/>
      <c r="C8" s="55" t="s">
        <v>6</v>
      </c>
      <c r="D8" s="55" t="s">
        <v>29</v>
      </c>
      <c r="E8" s="38"/>
      <c r="F8" s="34"/>
      <c r="G8" s="34"/>
      <c r="H8" s="38"/>
      <c r="I8" s="36" t="s">
        <v>34</v>
      </c>
      <c r="J8" s="36" t="s">
        <v>7</v>
      </c>
      <c r="K8" s="42"/>
      <c r="L8" s="42"/>
      <c r="M8" s="41" t="s">
        <v>17</v>
      </c>
      <c r="N8" s="39" t="s">
        <v>8</v>
      </c>
      <c r="O8" s="47"/>
      <c r="P8" s="47"/>
      <c r="Q8" s="40"/>
      <c r="R8" s="48"/>
      <c r="S8" s="48"/>
      <c r="T8" s="42"/>
    </row>
    <row r="9" spans="1:30" ht="76.5" x14ac:dyDescent="0.25">
      <c r="A9" s="48"/>
      <c r="B9" s="48"/>
      <c r="C9" s="56"/>
      <c r="D9" s="56"/>
      <c r="E9" s="38"/>
      <c r="F9" s="34"/>
      <c r="G9" s="34"/>
      <c r="H9" s="37"/>
      <c r="I9" s="37"/>
      <c r="J9" s="37"/>
      <c r="K9" s="43"/>
      <c r="L9" s="42"/>
      <c r="M9" s="43"/>
      <c r="N9" s="2" t="s">
        <v>27</v>
      </c>
      <c r="O9" s="2" t="s">
        <v>9</v>
      </c>
      <c r="P9" s="2" t="s">
        <v>10</v>
      </c>
      <c r="Q9" s="2" t="s">
        <v>32</v>
      </c>
      <c r="R9" s="49"/>
      <c r="S9" s="49"/>
      <c r="T9" s="42"/>
    </row>
    <row r="10" spans="1:30" x14ac:dyDescent="0.25">
      <c r="A10" s="49"/>
      <c r="B10" s="49"/>
      <c r="C10" s="57"/>
      <c r="D10" s="57"/>
      <c r="E10" s="37"/>
      <c r="F10" s="35"/>
      <c r="G10" s="35"/>
      <c r="H10" s="2" t="s">
        <v>18</v>
      </c>
      <c r="I10" s="2" t="s">
        <v>18</v>
      </c>
      <c r="J10" s="2" t="s">
        <v>18</v>
      </c>
      <c r="K10" s="2" t="s">
        <v>19</v>
      </c>
      <c r="L10" s="43"/>
      <c r="M10" s="2" t="s">
        <v>20</v>
      </c>
      <c r="N10" s="2" t="s">
        <v>20</v>
      </c>
      <c r="O10" s="2" t="s">
        <v>20</v>
      </c>
      <c r="P10" s="2" t="s">
        <v>20</v>
      </c>
      <c r="Q10" s="2" t="s">
        <v>20</v>
      </c>
      <c r="R10" s="3" t="s">
        <v>30</v>
      </c>
      <c r="S10" s="2" t="s">
        <v>30</v>
      </c>
      <c r="T10" s="43"/>
    </row>
    <row r="11" spans="1:30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1">
        <v>15</v>
      </c>
      <c r="P11" s="1">
        <v>16</v>
      </c>
      <c r="Q11" s="1">
        <v>17</v>
      </c>
      <c r="R11" s="1">
        <v>18</v>
      </c>
      <c r="S11" s="1">
        <v>19</v>
      </c>
      <c r="T11" s="1">
        <v>20</v>
      </c>
    </row>
    <row r="12" spans="1:30" x14ac:dyDescent="0.25">
      <c r="A12" s="11" t="s">
        <v>21</v>
      </c>
      <c r="B12" s="27"/>
      <c r="C12" s="13"/>
      <c r="D12" s="13"/>
      <c r="E12" s="13"/>
      <c r="F12" s="13"/>
      <c r="G12" s="13"/>
      <c r="H12" s="20"/>
      <c r="I12" s="20"/>
      <c r="J12" s="20"/>
      <c r="K12" s="23"/>
      <c r="L12" s="10"/>
      <c r="M12" s="21"/>
      <c r="N12" s="21"/>
      <c r="O12" s="21"/>
      <c r="P12" s="21"/>
      <c r="Q12" s="21"/>
      <c r="R12" s="22"/>
      <c r="S12" s="16"/>
      <c r="T12" s="26"/>
      <c r="V12" t="e">
        <f t="shared" ref="V12:V16" si="0">M12/I12</f>
        <v>#DIV/0!</v>
      </c>
      <c r="Z12" s="6">
        <f t="shared" ref="Z12:Z16" si="1">M12-N12-O12-P12-Q12</f>
        <v>0</v>
      </c>
      <c r="AA12" s="6">
        <f t="shared" ref="AA12:AA16" si="2">N12+O12</f>
        <v>0</v>
      </c>
      <c r="AB12" s="6">
        <f t="shared" ref="AB12:AB16" si="3">M12-N12-O12-P12-Q12</f>
        <v>0</v>
      </c>
      <c r="AD12" s="16" t="e">
        <f t="shared" ref="AD12:AD16" si="4">M12/H12</f>
        <v>#DIV/0!</v>
      </c>
    </row>
    <row r="13" spans="1:30" x14ac:dyDescent="0.25">
      <c r="A13" s="8">
        <v>45</v>
      </c>
      <c r="B13" s="9" t="s">
        <v>24</v>
      </c>
      <c r="C13" s="14">
        <v>1960</v>
      </c>
      <c r="D13" s="14">
        <v>1990</v>
      </c>
      <c r="E13" s="14" t="s">
        <v>11</v>
      </c>
      <c r="F13" s="25">
        <v>2</v>
      </c>
      <c r="G13" s="25">
        <v>2</v>
      </c>
      <c r="H13" s="18">
        <v>885</v>
      </c>
      <c r="I13" s="18">
        <v>541</v>
      </c>
      <c r="J13" s="18">
        <v>515.77</v>
      </c>
      <c r="K13" s="24">
        <v>35</v>
      </c>
      <c r="L13" s="10" t="s">
        <v>26</v>
      </c>
      <c r="M13" s="21">
        <v>1859437.84</v>
      </c>
      <c r="N13" s="21">
        <v>0</v>
      </c>
      <c r="O13" s="21">
        <v>655572.29</v>
      </c>
      <c r="P13" s="21">
        <v>333936.63</v>
      </c>
      <c r="Q13" s="21">
        <v>869928.92</v>
      </c>
      <c r="R13" s="22">
        <f>ROUND(V13,2)</f>
        <v>3437.04</v>
      </c>
      <c r="S13" s="16">
        <v>14000</v>
      </c>
      <c r="T13" s="26">
        <v>42004</v>
      </c>
      <c r="V13">
        <f t="shared" si="0"/>
        <v>3437.0385212569317</v>
      </c>
      <c r="Z13" s="6">
        <f t="shared" si="1"/>
        <v>0</v>
      </c>
      <c r="AA13" s="6">
        <f t="shared" si="2"/>
        <v>655572.29</v>
      </c>
      <c r="AB13" s="6">
        <f t="shared" si="3"/>
        <v>0</v>
      </c>
      <c r="AD13" s="16">
        <f t="shared" si="4"/>
        <v>2101.0597062146894</v>
      </c>
    </row>
    <row r="14" spans="1:30" x14ac:dyDescent="0.25">
      <c r="A14" s="8">
        <v>46</v>
      </c>
      <c r="B14" s="9" t="s">
        <v>25</v>
      </c>
      <c r="C14" s="14">
        <v>1965</v>
      </c>
      <c r="D14" s="14">
        <v>1975</v>
      </c>
      <c r="E14" s="14" t="s">
        <v>11</v>
      </c>
      <c r="F14" s="25">
        <v>2</v>
      </c>
      <c r="G14" s="25">
        <v>3</v>
      </c>
      <c r="H14" s="18">
        <v>1542.6</v>
      </c>
      <c r="I14" s="18">
        <v>835.8</v>
      </c>
      <c r="J14" s="18">
        <v>835.8</v>
      </c>
      <c r="K14" s="24">
        <v>27</v>
      </c>
      <c r="L14" s="10" t="s">
        <v>26</v>
      </c>
      <c r="M14" s="21">
        <v>2120096.16</v>
      </c>
      <c r="N14" s="21">
        <v>0</v>
      </c>
      <c r="O14" s="21">
        <v>747471.22</v>
      </c>
      <c r="P14" s="21">
        <v>380748.29</v>
      </c>
      <c r="Q14" s="21">
        <v>991876.65</v>
      </c>
      <c r="R14" s="22">
        <f>ROUND(V14,2)</f>
        <v>2536.61</v>
      </c>
      <c r="S14" s="16">
        <v>14000</v>
      </c>
      <c r="T14" s="26">
        <v>42004</v>
      </c>
      <c r="V14">
        <f t="shared" si="0"/>
        <v>2536.6070351758799</v>
      </c>
      <c r="Z14" s="6">
        <f t="shared" si="1"/>
        <v>0</v>
      </c>
      <c r="AA14" s="6">
        <f t="shared" si="2"/>
        <v>747471.22</v>
      </c>
      <c r="AB14" s="6">
        <f t="shared" si="3"/>
        <v>0</v>
      </c>
      <c r="AD14" s="16">
        <f t="shared" si="4"/>
        <v>1374.3654609101518</v>
      </c>
    </row>
    <row r="15" spans="1:30" x14ac:dyDescent="0.25">
      <c r="A15" s="8">
        <v>47</v>
      </c>
      <c r="B15" s="9" t="s">
        <v>23</v>
      </c>
      <c r="C15" s="14">
        <v>1968</v>
      </c>
      <c r="D15" s="14">
        <v>1988</v>
      </c>
      <c r="E15" s="14" t="s">
        <v>11</v>
      </c>
      <c r="F15" s="25">
        <v>3</v>
      </c>
      <c r="G15" s="25">
        <v>3</v>
      </c>
      <c r="H15" s="18">
        <v>1366</v>
      </c>
      <c r="I15" s="18">
        <v>1240</v>
      </c>
      <c r="J15" s="18">
        <v>1186.3399999999999</v>
      </c>
      <c r="K15" s="24">
        <v>77</v>
      </c>
      <c r="L15" s="10" t="s">
        <v>26</v>
      </c>
      <c r="M15" s="21">
        <v>5063280.5599999996</v>
      </c>
      <c r="N15" s="21">
        <v>0</v>
      </c>
      <c r="O15" s="21">
        <v>1785134.3699999999</v>
      </c>
      <c r="P15" s="21">
        <v>909315.08</v>
      </c>
      <c r="Q15" s="21">
        <v>2368831.11</v>
      </c>
      <c r="R15" s="22">
        <f>ROUND(V15,2)</f>
        <v>4083.29</v>
      </c>
      <c r="S15" s="16">
        <v>14000</v>
      </c>
      <c r="T15" s="26">
        <v>42004</v>
      </c>
      <c r="V15">
        <f t="shared" si="0"/>
        <v>4083.2907741935483</v>
      </c>
      <c r="Z15" s="6">
        <f t="shared" si="1"/>
        <v>0</v>
      </c>
      <c r="AA15" s="6">
        <f t="shared" si="2"/>
        <v>1785134.3699999999</v>
      </c>
      <c r="AB15" s="6">
        <f t="shared" si="3"/>
        <v>0</v>
      </c>
      <c r="AD15" s="16">
        <f t="shared" si="4"/>
        <v>3706.6475549048314</v>
      </c>
    </row>
    <row r="16" spans="1:30" x14ac:dyDescent="0.25">
      <c r="A16" s="7" t="s">
        <v>22</v>
      </c>
      <c r="B16" s="7"/>
      <c r="C16" s="13"/>
      <c r="D16" s="13"/>
      <c r="E16" s="13"/>
      <c r="F16" s="13"/>
      <c r="G16" s="13"/>
      <c r="H16" s="19">
        <f>SUM(H13:H15)</f>
        <v>3793.6</v>
      </c>
      <c r="I16" s="19">
        <f>SUM(I13:I15)</f>
        <v>2616.8000000000002</v>
      </c>
      <c r="J16" s="19">
        <f>SUM(J13:J15)</f>
        <v>2537.91</v>
      </c>
      <c r="K16" s="19">
        <f>SUM(K13:K15)</f>
        <v>139</v>
      </c>
      <c r="L16" s="10"/>
      <c r="M16" s="19">
        <f t="shared" ref="M16:R16" si="5">SUM(M13:M15)</f>
        <v>9042814.5599999987</v>
      </c>
      <c r="N16" s="19">
        <f t="shared" si="5"/>
        <v>0</v>
      </c>
      <c r="O16" s="19">
        <f t="shared" si="5"/>
        <v>3188177.88</v>
      </c>
      <c r="P16" s="19">
        <f t="shared" si="5"/>
        <v>1624000</v>
      </c>
      <c r="Q16" s="19">
        <f t="shared" si="5"/>
        <v>4230636.68</v>
      </c>
      <c r="R16" s="19">
        <f t="shared" si="5"/>
        <v>10056.939999999999</v>
      </c>
      <c r="S16" s="19"/>
      <c r="T16" s="26"/>
      <c r="V16">
        <f t="shared" si="0"/>
        <v>3455.676612656679</v>
      </c>
      <c r="Z16" s="6">
        <f t="shared" si="1"/>
        <v>0</v>
      </c>
      <c r="AA16" s="6">
        <f t="shared" si="2"/>
        <v>3188177.88</v>
      </c>
      <c r="AB16" s="6">
        <f t="shared" si="3"/>
        <v>0</v>
      </c>
      <c r="AD16" s="16">
        <f t="shared" si="4"/>
        <v>2383.7026992830029</v>
      </c>
    </row>
    <row r="17" spans="1:30" ht="15" customHeight="1" x14ac:dyDescent="0.25">
      <c r="A17" s="50" t="s">
        <v>31</v>
      </c>
      <c r="B17" s="51"/>
      <c r="C17" s="10"/>
      <c r="D17" s="10"/>
      <c r="E17" s="10"/>
      <c r="F17" s="10"/>
      <c r="G17" s="10"/>
      <c r="H17" s="22">
        <f t="shared" ref="H17:K17" si="6">SUM(H16)</f>
        <v>3793.6</v>
      </c>
      <c r="I17" s="22">
        <f t="shared" si="6"/>
        <v>2616.8000000000002</v>
      </c>
      <c r="J17" s="22">
        <f t="shared" si="6"/>
        <v>2537.91</v>
      </c>
      <c r="K17" s="22">
        <f t="shared" si="6"/>
        <v>139</v>
      </c>
      <c r="L17" s="10"/>
      <c r="M17" s="22">
        <f t="shared" ref="M17:Q17" si="7">SUM(M16)</f>
        <v>9042814.5599999987</v>
      </c>
      <c r="N17" s="22">
        <f t="shared" si="7"/>
        <v>0</v>
      </c>
      <c r="O17" s="22">
        <f t="shared" si="7"/>
        <v>3188177.88</v>
      </c>
      <c r="P17" s="22">
        <f t="shared" si="7"/>
        <v>1624000</v>
      </c>
      <c r="Q17" s="22">
        <f t="shared" si="7"/>
        <v>4230636.68</v>
      </c>
      <c r="R17" s="22">
        <f>SUM(R16)</f>
        <v>10056.939999999999</v>
      </c>
      <c r="S17" s="16"/>
      <c r="T17" s="26"/>
      <c r="V17">
        <f t="shared" ref="V17" si="8">M17/I17</f>
        <v>3455.676612656679</v>
      </c>
      <c r="Z17" s="6">
        <f t="shared" ref="Z17" si="9">M17-N17-O17-P17-Q17</f>
        <v>0</v>
      </c>
      <c r="AA17" s="6">
        <f t="shared" ref="AA17:AA18" si="10">N17+O17</f>
        <v>3188177.88</v>
      </c>
      <c r="AB17" s="6">
        <f t="shared" ref="AB17" si="11">M17-N17-O17-P17-Q17</f>
        <v>0</v>
      </c>
      <c r="AD17" s="16">
        <f t="shared" ref="AD17" si="12">M17/H17</f>
        <v>2383.7026992830029</v>
      </c>
    </row>
    <row r="18" spans="1:30" x14ac:dyDescent="0.25">
      <c r="M18" s="29"/>
      <c r="N18" s="21"/>
      <c r="O18" s="29"/>
      <c r="P18" s="29"/>
      <c r="Q18" s="29"/>
      <c r="AA18" s="28">
        <f t="shared" si="10"/>
        <v>0</v>
      </c>
    </row>
    <row r="19" spans="1:30" x14ac:dyDescent="0.25">
      <c r="B19" s="30"/>
      <c r="C19" s="30"/>
      <c r="D19" s="30"/>
      <c r="E19" s="30"/>
      <c r="F19" s="30"/>
      <c r="G19" s="30"/>
      <c r="H19" s="30"/>
      <c r="I19" s="30"/>
      <c r="K19" s="30"/>
      <c r="L19" s="30"/>
      <c r="M19" s="30"/>
      <c r="N19" s="30"/>
      <c r="O19" s="30"/>
      <c r="P19" s="30"/>
      <c r="Q19" s="30"/>
      <c r="R19" s="30"/>
    </row>
    <row r="20" spans="1:30" x14ac:dyDescent="0.25">
      <c r="M20" s="6"/>
      <c r="N20" s="6"/>
      <c r="O20" s="6"/>
      <c r="P20" s="6"/>
      <c r="Q20" s="6"/>
    </row>
    <row r="21" spans="1:30" x14ac:dyDescent="0.25">
      <c r="H21" s="17"/>
      <c r="I21" s="6"/>
    </row>
    <row r="24" spans="1:30" x14ac:dyDescent="0.25">
      <c r="B24" s="30" t="s">
        <v>39</v>
      </c>
      <c r="C24" s="30"/>
      <c r="D24" s="30"/>
      <c r="E24" s="30"/>
      <c r="F24" s="30"/>
      <c r="G24" s="30"/>
      <c r="H24" s="30"/>
      <c r="I24" s="30"/>
      <c r="K24" s="30"/>
      <c r="L24" s="30"/>
      <c r="M24" s="30"/>
      <c r="N24" s="30"/>
      <c r="O24" s="30"/>
      <c r="P24" s="30"/>
      <c r="Q24" s="30" t="s">
        <v>38</v>
      </c>
    </row>
  </sheetData>
  <mergeCells count="23">
    <mergeCell ref="A17:B17"/>
    <mergeCell ref="B7:B10"/>
    <mergeCell ref="C7:D7"/>
    <mergeCell ref="E7:E10"/>
    <mergeCell ref="F7:F10"/>
    <mergeCell ref="C8:C10"/>
    <mergeCell ref="D8:D10"/>
    <mergeCell ref="R1:T4"/>
    <mergeCell ref="A6:T6"/>
    <mergeCell ref="G7:G10"/>
    <mergeCell ref="I8:I9"/>
    <mergeCell ref="J8:J9"/>
    <mergeCell ref="H7:H9"/>
    <mergeCell ref="I7:J7"/>
    <mergeCell ref="T7:T10"/>
    <mergeCell ref="K7:K9"/>
    <mergeCell ref="M7:Q7"/>
    <mergeCell ref="M8:M9"/>
    <mergeCell ref="N8:Q8"/>
    <mergeCell ref="R7:R9"/>
    <mergeCell ref="L7:L10"/>
    <mergeCell ref="S7:S9"/>
    <mergeCell ref="A7:A10"/>
  </mergeCells>
  <pageMargins left="0.70866141732283472" right="0.31496062992125984" top="0.74803149606299213" bottom="0.74803149606299213" header="0.31496062992125984" footer="0.31496062992125984"/>
  <pageSetup paperSize="9" scale="45" fitToHeight="1111" orientation="landscape" r:id="rId1"/>
  <headerFooter differentFirst="1">
    <oddHeader>&amp;C&amp;P</oddHeader>
    <firstFooter xml:space="preserve">&amp;L___________________
*МКД - многоквартирный дом;
**ТСЖ - товарищество собственников жилья.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ЧУЛПАН</cp:lastModifiedBy>
  <cp:lastPrinted>2014-08-12T07:41:54Z</cp:lastPrinted>
  <dcterms:created xsi:type="dcterms:W3CDTF">2013-07-26T07:36:35Z</dcterms:created>
  <dcterms:modified xsi:type="dcterms:W3CDTF">2014-08-12T07:41:56Z</dcterms:modified>
</cp:coreProperties>
</file>