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295" windowHeight="6180" firstSheet="17" activeTab="22"/>
  </bookViews>
  <sheets>
    <sheet name="Источники" sheetId="1" r:id="rId1"/>
    <sheet name="Источники (2)" sheetId="2" r:id="rId2"/>
    <sheet name="дох" sheetId="3" r:id="rId3"/>
    <sheet name="дох (2)" sheetId="4" r:id="rId4"/>
    <sheet name="нормативы" sheetId="5" r:id="rId5"/>
    <sheet name="адм дох" sheetId="6" r:id="rId6"/>
    <sheet name="адм Источ" sheetId="7" r:id="rId7"/>
    <sheet name="Функ стр" sheetId="8" r:id="rId8"/>
    <sheet name="Функ стр (2)" sheetId="9" r:id="rId9"/>
    <sheet name="Вед" sheetId="10" r:id="rId10"/>
    <sheet name="Вед (2)" sheetId="11" r:id="rId11"/>
    <sheet name="Целевые" sheetId="12" r:id="rId12"/>
    <sheet name="Целевые2" sheetId="13" r:id="rId13"/>
    <sheet name="вырав" sheetId="14" r:id="rId14"/>
    <sheet name="вырав (2)" sheetId="15" r:id="rId15"/>
    <sheet name="сбал" sheetId="16" r:id="rId16"/>
    <sheet name="сбал (2)" sheetId="17" r:id="rId17"/>
    <sheet name="ЗАГС 2019" sheetId="18" r:id="rId18"/>
    <sheet name="ЗАГС 2020-21" sheetId="19" r:id="rId19"/>
    <sheet name="воинс2019" sheetId="20" r:id="rId20"/>
    <sheet name="воинс2020-21" sheetId="21" r:id="rId21"/>
    <sheet name="межбюдж" sheetId="22" r:id="rId22"/>
    <sheet name="межбюдж (2)" sheetId="23" r:id="rId23"/>
    <sheet name="межб" sheetId="24" r:id="rId24"/>
    <sheet name="межб (2)" sheetId="25" r:id="rId25"/>
  </sheets>
  <definedNames>
    <definedName name="_xlnm.Print_Area" localSheetId="5">'адм дох'!$A$1:$C$62</definedName>
    <definedName name="_xlnm.Print_Area" localSheetId="6">'адм Источ'!$A$1:$C$24</definedName>
    <definedName name="_xlnm.Print_Area" localSheetId="9">'Вед'!$A$1:$G$254</definedName>
    <definedName name="_xlnm.Print_Area" localSheetId="10">'Вед (2)'!$A$1:$H$255</definedName>
    <definedName name="_xlnm.Print_Area" localSheetId="13">'вырав'!$A$1:$C$40</definedName>
    <definedName name="_xlnm.Print_Area" localSheetId="14">'вырав (2)'!$A$1:$E$40</definedName>
    <definedName name="_xlnm.Print_Area" localSheetId="2">'дох'!$A$1:$C$56</definedName>
    <definedName name="_xlnm.Print_Area" localSheetId="3">'дох (2)'!$A$1:$D$50</definedName>
    <definedName name="_xlnm.Print_Area" localSheetId="1">'Источники (2)'!$A$1:$D$22</definedName>
    <definedName name="_xlnm.Print_Area" localSheetId="21">'межбюдж'!$A$1:$B$16</definedName>
    <definedName name="_xlnm.Print_Area" localSheetId="22">'межбюдж (2)'!$A$1:$C$17</definedName>
    <definedName name="_xlnm.Print_Area" localSheetId="4">'нормативы'!$A$1:$D$38</definedName>
    <definedName name="_xlnm.Print_Area" localSheetId="15">'сбал'!$A$1:$B$40</definedName>
    <definedName name="_xlnm.Print_Area" localSheetId="16">'сбал (2)'!$A$1:$C$40</definedName>
    <definedName name="_xlnm.Print_Area" localSheetId="7">'Функ стр'!$A$1:$F$240</definedName>
    <definedName name="_xlnm.Print_Area" localSheetId="8">'Функ стр (2)'!$A$1:$G$241</definedName>
    <definedName name="_xlnm.Print_Area" localSheetId="11">'Целевые'!$A$1:$F$305</definedName>
    <definedName name="_xlnm.Print_Area" localSheetId="12">'Целевые2'!$A$1:$G$307</definedName>
  </definedNames>
  <calcPr fullCalcOnLoad="1" refMode="R1C1"/>
</workbook>
</file>

<file path=xl/sharedStrings.xml><?xml version="1.0" encoding="utf-8"?>
<sst xmlns="http://schemas.openxmlformats.org/spreadsheetml/2006/main" count="6650" uniqueCount="841">
  <si>
    <t xml:space="preserve">  Денежные взыскания                                            (штрафы) и иные суммы, взыскиваемые с лиц, виновных в совершении преступлений, и в возмещение ущерба имуществу, зачисляемые в бюджеты сельских поселений                 </t>
  </si>
  <si>
    <t>1 16 21050 10 0000 140</t>
  </si>
  <si>
    <t>1 16 23051 05 0000 140</t>
  </si>
  <si>
    <t>1 16 23051 10 0000 140</t>
  </si>
  <si>
    <t>1 16 23052 05 0000 140</t>
  </si>
  <si>
    <t>1 16 32000 05 0000 140</t>
  </si>
  <si>
    <t>1 16 32000 10 0000 140</t>
  </si>
  <si>
    <t xml:space="preserve">   Невыясненные поступления, зачисляемые в бюджеты сельских поселений                                             платежей)                                                                                                                                                            </t>
  </si>
  <si>
    <t>1 17 02020 10 0000 180</t>
  </si>
  <si>
    <t>1 17 05050 10 0000 180</t>
  </si>
  <si>
    <t xml:space="preserve">    Прочие неналоговые доходы бюджетов  сельских поселений                                     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</si>
  <si>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</si>
  <si>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    Средства самообложения граждан</t>
  </si>
  <si>
    <t xml:space="preserve">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муниципальных районов</t>
  </si>
  <si>
    <t xml:space="preserve">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сельских поселений</t>
  </si>
  <si>
    <t xml:space="preserve">    Доходы от возмещения ущерба при возникновении иных страховых случаев , когда выгодоприобретателями выступают получатели средств муниципального района </t>
  </si>
  <si>
    <t xml:space="preserve"> 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</si>
  <si>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</si>
  <si>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</si>
  <si>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</si>
  <si>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</si>
  <si>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</si>
  <si>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 том числе за счет средств бюджета Республики Татарстан</t>
  </si>
  <si>
    <t>Государственная программа "Развитие образования и науки Республики Татарстан на 2014-2021 годы"</t>
  </si>
  <si>
    <t>Государственная программа "Социальная поддержка граждан Республики Татарстан" на 2014-2021 годы</t>
  </si>
  <si>
    <t>Подпрограмма "Улучшение социально-экономического положения семей на 2015-2021 годы"</t>
  </si>
  <si>
    <t>Муниципальная адресная программа "Пожарная безопасность" Актанышского муниципального района на 2012-2021 годы</t>
  </si>
  <si>
    <t>Государственная программа "Система химической и биологической безопасности Республики Татарстан на 2015-2021 годы"</t>
  </si>
  <si>
    <t>Государственная программа "Обеспечение качественным жильем и услугами жилищно-коммунального хозяйства населения Республики Татарстан на 2014 - 2021 годы"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</si>
  <si>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 в 2014 – 2021 годах»</t>
  </si>
  <si>
    <t>Подпрограмма "Развитие дошкольного образования, включая инклюзивное, и повышение квалификации работников данной сферы на 2014-2021 годы"</t>
  </si>
  <si>
    <t>Подпрограмма "Развитие общего образования, включая инклюзивное, и повышение квалификации работников данной сферы на 2014-2021 годы"</t>
  </si>
  <si>
    <t>Государственная программа "Развитие молодежной политики, физической культуры и спорта в Республике Татарстан на 2014-2021 годы"</t>
  </si>
  <si>
    <t>Подпрограмма "Молодежь Татарстана на 2014-2021 годы"</t>
  </si>
  <si>
    <t>Районная комплексная программа «Патриотическое воспитание детей и молодежи в Актанышском муниципальном районе на 2015-2021 годы"</t>
  </si>
  <si>
    <t>Госпрограмма "Развитие здравоохранения Республики Татарстан до 2021 года"</t>
  </si>
  <si>
    <t>Госпрограмма "Социальная поддержка граждан Республики Татарстан на 2014-2021 годы"</t>
  </si>
  <si>
    <t>Подпрограмма " Социальные выплаты на 2014-2021 годы"</t>
  </si>
  <si>
    <t>Подпрограмма "Развитие физической культуры и спорта в Республике Татарстан на 2014-2021 годы"</t>
  </si>
  <si>
    <t>Районная комплексная программа «Патриотическое воспитание детей и молодежи в Актанышском муниципальном районе на 2015-2021 годы</t>
  </si>
  <si>
    <t>Государственная программа «Социальная поддержка граждан Республики Татарстан» на 2014 – 2021 годы</t>
  </si>
  <si>
    <t>Подпрограмма «Социальные выплаты» на 2014 – 2021 годы</t>
  </si>
  <si>
    <t>Подпрограмма "Молодежь Татарстана на 2016-2021 годы"</t>
  </si>
  <si>
    <t>Государственная программа "Система химической и биологической безопасности Республики Татарстан на 2015 - 2021 годы"</t>
  </si>
  <si>
    <t>2021 год</t>
  </si>
  <si>
    <t>Подпрограмма "Развитие библиотечного дела на 2016 - 2020 годы"</t>
  </si>
  <si>
    <t>Подпрограмма «Развитие концертных организаций и исполнительского искусства на 2016 - 2020 годы"</t>
  </si>
  <si>
    <t>Подпрограмма «Развитие системы государственного управления отрасли на 2016 – 2020 годы»</t>
  </si>
  <si>
    <t>Комплексная программа профилактики правонарушений в Актанышском муниципальном районе на 2020-2022 годы</t>
  </si>
  <si>
    <t>2019 год и плановый период 2020 и 2021 годов "</t>
  </si>
  <si>
    <t>на 2019 год</t>
  </si>
  <si>
    <t xml:space="preserve">                                                                         на 2019 год</t>
  </si>
  <si>
    <t>Муниципальная программа профилактики терроризма и экстремизма в Актанышском муниципальном районе на 2019-2021 годы</t>
  </si>
  <si>
    <t>Муниципальная программа «Охрана окружающей среды в Актанышском муниципальном районе Республики Татарстан на 2019год»</t>
  </si>
  <si>
    <t>Комплексная программа профилактики правонарушений в Актанышском муниципальном районе на 2015-2019 годы</t>
  </si>
  <si>
    <t>Муниципальная программа «Охрана окружающей среды в Актанышском муниципальном районе Республики Татарстан на 2019 год»</t>
  </si>
  <si>
    <t xml:space="preserve">     на 2019 год</t>
  </si>
  <si>
    <t>на 2020-21 годы</t>
  </si>
  <si>
    <t xml:space="preserve">Нормативы
распределения  доходов между бюджетами бюджетной системы  Актанышского муниципального района на 2019-21 годы
</t>
  </si>
  <si>
    <t>2019 год и плановый период 2020-21 годов "</t>
  </si>
  <si>
    <t>Всего дотация 2021</t>
  </si>
  <si>
    <t>Муниципальная адресная программа "Пожарная безопасность" Актанышского муниципального района на 2018-2022 годы</t>
  </si>
  <si>
    <t>Программа Муниципальный дорожный фонд на 2019 год</t>
  </si>
  <si>
    <t>Муниципальная программа профилактики терроризма и экстремизма в Актанышском муниципальном районе на 2018-2021 годы</t>
  </si>
  <si>
    <t>Условно утвержденные расходы</t>
  </si>
  <si>
    <t>69120215001050000150</t>
  </si>
  <si>
    <t>69120219999050000150</t>
  </si>
  <si>
    <t>69120220051050000150</t>
  </si>
  <si>
    <t>69120220077050000150</t>
  </si>
  <si>
    <t>69120220087050000150</t>
  </si>
  <si>
    <t>69120220298050000150</t>
  </si>
  <si>
    <t>69120220299050000150</t>
  </si>
  <si>
    <t>69120220301050000150</t>
  </si>
  <si>
    <t>69120220302050000150</t>
  </si>
  <si>
    <t>69120225519050000150</t>
  </si>
  <si>
    <t>69120229999050000150</t>
  </si>
  <si>
    <t>69120230024050000150</t>
  </si>
  <si>
    <t>69120235118050000150</t>
  </si>
  <si>
    <t>69120235120050000150</t>
  </si>
  <si>
    <t>69120235930050000150</t>
  </si>
  <si>
    <t>69120239999050000150</t>
  </si>
  <si>
    <t>69120240014050000150</t>
  </si>
  <si>
    <t>69120245144050000150</t>
  </si>
  <si>
    <t>69120245147050000150</t>
  </si>
  <si>
    <t>69120245148050000150</t>
  </si>
  <si>
    <t>69120245160050000150</t>
  </si>
  <si>
    <t>69120249999050000150</t>
  </si>
  <si>
    <t>69121860010050000150</t>
  </si>
  <si>
    <t>69121860020050000150</t>
  </si>
  <si>
    <t>69121960010050000150</t>
  </si>
  <si>
    <t>2 02 00000 05 0000 150</t>
  </si>
  <si>
    <t>2 02 01000 05 0000 150</t>
  </si>
  <si>
    <t>2 02 02000 05 0000 150</t>
  </si>
  <si>
    <t>2 02 03000 05 0000 150</t>
  </si>
  <si>
    <t>2 02 04000 05 0000 150</t>
  </si>
  <si>
    <t>1 556,8</t>
  </si>
  <si>
    <t>1 606,2</t>
  </si>
  <si>
    <t>1 504,9</t>
  </si>
  <si>
    <t>Повышение эффективности управления в области гражданской обороны, предупреждения и ликвидации чрезвычайных ситуаций</t>
  </si>
  <si>
    <t>9900097071</t>
  </si>
  <si>
    <t>Диспансеризация муниципальных служащих</t>
  </si>
  <si>
    <t>0600010990</t>
  </si>
  <si>
    <t>0600000000</t>
  </si>
  <si>
    <t>Государственная программа "Обеспечение общественного порядка и противодействие преступности в Республике Татарстан на 2014 - 2021 годы"</t>
  </si>
  <si>
    <t>Другие вопросы в области национальной безопасности и правоохранительной деятельности</t>
  </si>
  <si>
    <t>Реализация программных мероприятий (ОПОП)</t>
  </si>
  <si>
    <t>1050143100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</si>
  <si>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</si>
  <si>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Обеспечение мероприятий по капитальному ремонту многоквартирных домов за счет средств местного бюджета</t>
  </si>
  <si>
    <t>Другие вопросы в области культуры, кинематографии</t>
  </si>
  <si>
    <t>Природоохранные мероприятия</t>
  </si>
  <si>
    <t>Охрана окружающей среды</t>
  </si>
  <si>
    <t>Охрана  объектов растительного  и животного мира и среды их обитания</t>
  </si>
  <si>
    <t>Обеспечение деятельности централизованных бухгалтерий</t>
  </si>
  <si>
    <t>0210380050</t>
  </si>
  <si>
    <t>0220280050</t>
  </si>
  <si>
    <t>020000000</t>
  </si>
  <si>
    <t>022000000</t>
  </si>
  <si>
    <t>0400000000</t>
  </si>
  <si>
    <t>0450100000</t>
  </si>
  <si>
    <t>0450000000</t>
  </si>
  <si>
    <t>Предоставление субсидий  некоммерческим организациям (за исключением государственных(муниципальных) учреждений)</t>
  </si>
  <si>
    <t>0900000000</t>
  </si>
  <si>
    <t>0910174460</t>
  </si>
  <si>
    <t>0910100000</t>
  </si>
  <si>
    <t>0610045200</t>
  </si>
  <si>
    <t>0630045200</t>
  </si>
  <si>
    <t>Муниципальная программа профилактики терроризма и экстремизма в Актанышском муниципальном районе на 2015-2017 годы</t>
  </si>
  <si>
    <t>Обеспечение деятельности учреждений молодежной политики</t>
  </si>
  <si>
    <t>0640043100</t>
  </si>
  <si>
    <t>Реализация государственной политики в области архивного дела</t>
  </si>
  <si>
    <t xml:space="preserve">                                    Приложение  11</t>
  </si>
  <si>
    <t>330 Совет Актанышского муниципального района</t>
  </si>
  <si>
    <t>330</t>
  </si>
  <si>
    <t>Субвенции бюджетам   муниципальных районов на образование комиссий по делам несовершеннолетних</t>
  </si>
  <si>
    <t xml:space="preserve"> Субвенции на реализацию  по сбору информации от поселений, входящих в МР , необходимой для ведения регистра муниципальных нормативных правовых актов</t>
  </si>
  <si>
    <t>2410125390</t>
  </si>
  <si>
    <t>Реализация полномочий по сбору информации от поселений по ведению регистра муниципальных НПА РТ</t>
  </si>
  <si>
    <t>Таблица 2</t>
  </si>
  <si>
    <t>Таблица2</t>
  </si>
  <si>
    <t>Д100000000</t>
  </si>
  <si>
    <t>Д100003650</t>
  </si>
  <si>
    <t>Ремонт и содержание гидротехнических сооружений</t>
  </si>
  <si>
    <t>Водное хозяйство</t>
  </si>
  <si>
    <t xml:space="preserve"> на поддержку мер по обеспечению сбалансированности поселений</t>
  </si>
  <si>
    <t>022080000</t>
  </si>
  <si>
    <t>2020 год</t>
  </si>
  <si>
    <t>Всего дотация 2020</t>
  </si>
  <si>
    <t xml:space="preserve">ЗАДОЛЖЕННОСТЬ   И   ПЕРЕРАСЧЕТЫ   ПО ОТМЕНЕННЫМ  НАЛОГАМ, СБОРАМ И ИНЫМ  ОБЯЗАТЕЛЬНЫМ ПЛАТЕЖАМ </t>
  </si>
  <si>
    <t>2 02 15001 05 0000 151</t>
  </si>
  <si>
    <t>2 02 20000 00 0000 151</t>
  </si>
  <si>
    <t>2 02 29999 05 0000 151</t>
  </si>
  <si>
    <t>2 02 30000 00 0000 151</t>
  </si>
  <si>
    <t>2 02 35930 05 0000 151</t>
  </si>
  <si>
    <t>2 02 35118 05 0000 151</t>
  </si>
  <si>
    <t xml:space="preserve">202 30024 05 0000 151 </t>
  </si>
  <si>
    <t>2 02 35120 05 0000 151</t>
  </si>
  <si>
    <t>17011101050050000120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</si>
  <si>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муниципальному району</t>
  </si>
  <si>
    <t>17011102085050000120</t>
  </si>
  <si>
    <t>Доходы от размещения  сумм,  аккумулируемых в ходе проведения аукционов по продаже акций , находящихся  в собственности муниципальных районов</t>
  </si>
  <si>
    <t>17011105035050000120</t>
  </si>
  <si>
    <t>Доходы от сдачи в аренду имущества, находящегося в оперативном управлении органов управления муниципального района и созданных ими учреждений (за исключением имущества муниципальных автономных учреждений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</si>
  <si>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территории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</si>
  <si>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</si>
  <si>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17011301995050000130</t>
  </si>
  <si>
    <t>Прочие доходы от оказания  платных услуг (работ) получателям средств бюджетов  муниципальных районов</t>
  </si>
  <si>
    <t>17011302995050000130</t>
  </si>
  <si>
    <t>17011107015050000120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</si>
  <si>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предприятий,созданных муниципальными районами</t>
  </si>
  <si>
    <t>17011109045050000120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</si>
  <si>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</si>
  <si>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17011108050050000120</t>
  </si>
  <si>
    <t>Средства, получаемые от передачи имущества, нахо-дящегося в собственности муниципальных районов (за исключением имущества муниципальных бюд-жетных и автономных учреждений, а также имущест-ва муниципальных унитарных предприятий, в том числе казенных), в залог, в доверительное управление</t>
  </si>
  <si>
    <t>17011402052050000410</t>
  </si>
  <si>
    <t>доходы от реализации имущества,находящегося в оперативном управлении учреждений, находящихся в  ведении органов управления муниципальных районов (за исключением имущества муниципальных бюджетных и автономных учреждений), в  части реализации основных средств по указанному имуществу</t>
  </si>
  <si>
    <t>69110807150011000110</t>
  </si>
  <si>
    <t>69110807150014000110</t>
  </si>
  <si>
    <t>Государственная пошлина за выдачу разрешения на установку рекламной конструкции (прочие поступления)</t>
  </si>
  <si>
    <t>69111302995050000130</t>
  </si>
  <si>
    <t>Прочие доходы от компенсации затрат  бюджетов муниципальных районов</t>
  </si>
  <si>
    <t>69111623051050000140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</si>
  <si>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</si>
  <si>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69111633050050000140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</si>
  <si>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</si>
  <si>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69111651030020000140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</si>
  <si>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</si>
  <si>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69111690050050000140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</si>
  <si>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</si>
  <si>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69111701050050000180</t>
  </si>
  <si>
    <t>69111705050050000180</t>
  </si>
  <si>
    <t>Субсидии бюджетам муниципальных районов на софинансирование капитальных вложении в объекте муниципальной собственности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</si>
  <si>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</si>
  <si>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</si>
  <si>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</si>
  <si>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</si>
  <si>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</si>
  <si>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</si>
  <si>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</si>
  <si>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</si>
  <si>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69120705030050000180</t>
  </si>
  <si>
    <t>Прочие безвозмездные поступления в бюджеты муниципальных районов</t>
  </si>
  <si>
    <t>69120805000050000180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</si>
  <si>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</si>
  <si>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69121805010050000180</t>
  </si>
  <si>
    <t>Доходы бюджетов муниципальных районов от возврата бюджетными учреждениями остатков субсидий прошлых лет</t>
  </si>
  <si>
    <t>69121805020050000180</t>
  </si>
  <si>
    <t>Доходы бюджетов муниципальных районов от возврата автономными учреждениями остатков субсидий прошлых лет</t>
  </si>
  <si>
    <t>69121805030050000180</t>
  </si>
  <si>
    <t>Доходы бюджетов муниципальных районов от возврата иными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</si>
  <si>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</si>
  <si>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</si>
  <si>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</si>
  <si>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бюджетам муниципальных районов на поддержку отрасли культуры</t>
  </si>
  <si>
    <t>Палата земельно-имущественных отношений Актанышского муниципального района</t>
  </si>
  <si>
    <t>Финансово-бюджетная палата  Актанышского муниципального района</t>
  </si>
  <si>
    <t>.17011406013050000430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</si>
  <si>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</si>
  <si>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01 1 00 0000 0</t>
  </si>
  <si>
    <t>Основное мероприятие «Профилактика инфекционных заболеваний, включая иммунопрофилактику»</t>
  </si>
  <si>
    <t>01 1 02 0000 0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</si>
  <si>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</si>
  <si>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01 1 02 0211 0</t>
  </si>
  <si>
    <t>02 0 00 0000 0</t>
  </si>
  <si>
    <t>02 1 00 0000 0</t>
  </si>
  <si>
    <t>02 1 01 0000 0</t>
  </si>
  <si>
    <t>02 1 01 2537 0</t>
  </si>
  <si>
    <t xml:space="preserve">Основное мероприятие Реализация дошкольного образования </t>
  </si>
  <si>
    <t>02 1 03 0000 0</t>
  </si>
  <si>
    <t>Развитие дошкольных образовательных организаций</t>
  </si>
  <si>
    <t>02 1 03 4200 0</t>
  </si>
  <si>
    <t>02 1 03 8005 0</t>
  </si>
  <si>
    <t>02 2 00 0000 0</t>
  </si>
  <si>
    <t>02 2 02 0000 0</t>
  </si>
  <si>
    <t>02 2 02 4210 0</t>
  </si>
  <si>
    <t>02 2 02 8005 0</t>
  </si>
  <si>
    <t>02 2 08 0000 0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</si>
  <si>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</si>
  <si>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02 2 08 2528 0</t>
  </si>
  <si>
    <t>Реализация государственных полномочий в области информационно-методического обеспечения</t>
  </si>
  <si>
    <t>02 2 08 2530 1</t>
  </si>
  <si>
    <t>02 2 08 2530 2</t>
  </si>
  <si>
    <t>02 3 00 0000 0</t>
  </si>
  <si>
    <t>02 3 01 0000 0</t>
  </si>
  <si>
    <t>02 3 01 4231 0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</si>
  <si>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</si>
  <si>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02 3 01 4232 0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</si>
  <si>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</si>
  <si>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02 3 01 4233 0</t>
  </si>
  <si>
    <t>02 5 02 4520 0</t>
  </si>
  <si>
    <t>03 0 00 0000 0</t>
  </si>
  <si>
    <t>03 1 00 0000 0</t>
  </si>
  <si>
    <t>Основное мероприятие «Предоставление мер социальной поддержки отдельным категориям граждан, установленных федеральным и республиканским законодательством»</t>
  </si>
  <si>
    <t>03 1 01 0000 0</t>
  </si>
  <si>
    <t>Оказание других видов социальной помощи (питание учащихся)</t>
  </si>
  <si>
    <t>03 1 01 0551 0</t>
  </si>
  <si>
    <t>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</t>
  </si>
  <si>
    <t>03 1 01 0552 0</t>
  </si>
  <si>
    <t>Подпрограмма "Улучшение социально-экономического положения семей" на 2015 - 2020годы</t>
  </si>
  <si>
    <t>03 5 00 0000 0</t>
  </si>
  <si>
    <t>Основное мероприятие «Развитие системы мер социальной поддержки семей»</t>
  </si>
  <si>
    <t>03 5 01 0000 0</t>
  </si>
  <si>
    <t>03 5 01 1320 0</t>
  </si>
  <si>
    <t>Социальное обеспечение и иные выплаты населению</t>
  </si>
  <si>
    <t>03 5 03 0000 0</t>
  </si>
  <si>
    <t>Реализация государственных полномочий в области опеки и попечительства</t>
  </si>
  <si>
    <t>03 5 03 2533 0</t>
  </si>
  <si>
    <t xml:space="preserve">Другие общегосударственные вопросы </t>
  </si>
  <si>
    <t>04 0 00 0000 0</t>
  </si>
  <si>
    <t>04 5 00 0000 0</t>
  </si>
  <si>
    <t>04 5 01 0000 0</t>
  </si>
  <si>
    <t>04 5 01 9601 0</t>
  </si>
  <si>
    <t>06 1 00 4520 0</t>
  </si>
  <si>
    <t>06 3 00 4520 0</t>
  </si>
  <si>
    <t>10 5 01 4310 0</t>
  </si>
  <si>
    <t>.0220825302</t>
  </si>
  <si>
    <t>на поддержку мер по обеспечению сбалансированности поселений</t>
  </si>
  <si>
    <t>99 0 00 9707 1</t>
  </si>
  <si>
    <t>06 0 00 1099 0</t>
  </si>
  <si>
    <t>06 4 00 4310 0</t>
  </si>
  <si>
    <t>Муниципальная программа «Развитие культуры в Актанышском муниципальном районе на 2016 год»</t>
  </si>
  <si>
    <t>08 0 00 0000 0</t>
  </si>
  <si>
    <t>08 3 00 0000 0</t>
  </si>
  <si>
    <t>Основное мероприятие «Развитие библиотечного дела»</t>
  </si>
  <si>
    <t>08 3 01 0000 0</t>
  </si>
  <si>
    <t>08 3 01 4409 0</t>
  </si>
  <si>
    <t>08 4 00 0000 0</t>
  </si>
  <si>
    <t>Основное мероприятие «Развитие клубных, концертных организаций и исполнительского искусства»</t>
  </si>
  <si>
    <t>08 4 01 0000 0</t>
  </si>
  <si>
    <t>08 4 01 4409 1</t>
  </si>
  <si>
    <t>08 Е 00 0000 0</t>
  </si>
  <si>
    <t>Основное мероприятие Реализация государственной политики в области архивного дела</t>
  </si>
  <si>
    <t>08 Е 01 0000 0</t>
  </si>
  <si>
    <t>Обеспечение хранения, учета, комплектования  и использования документов архивного фонда и других архивных документов</t>
  </si>
  <si>
    <t>08 Е 01 4402 0</t>
  </si>
  <si>
    <t>08 Ж 00 0000 0</t>
  </si>
  <si>
    <t>Основное мероприятие «Государственная поддержка в области культуры»</t>
  </si>
  <si>
    <t>08 Ж 01 0000 0</t>
  </si>
  <si>
    <t>Централизованная бухгалтерия (культура)</t>
  </si>
  <si>
    <t>08 Ж 01 4520 0</t>
  </si>
  <si>
    <t>09 0 00 0000 0</t>
  </si>
  <si>
    <t>09 1 01 7446 0</t>
  </si>
  <si>
    <t>10 0 00 0000 0</t>
  </si>
  <si>
    <t>10 1 00 0000 0</t>
  </si>
  <si>
    <t>10 1 01 0000 0</t>
  </si>
  <si>
    <t>10 1 01 1287 0</t>
  </si>
  <si>
    <t>10 4 00 0000 0</t>
  </si>
  <si>
    <t>10 4 01 4310 0</t>
  </si>
  <si>
    <t>10 4 01 4319 0</t>
  </si>
  <si>
    <t>24 1 01 2539 0</t>
  </si>
  <si>
    <t>27 0 00 2041 3</t>
  </si>
  <si>
    <t>28 0 00 0000 0</t>
  </si>
  <si>
    <t>28 0 01 0000 0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</si>
  <si>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</si>
  <si>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28 0 01 2536 0</t>
  </si>
  <si>
    <t>Сельское хозяйство и рыболовство</t>
  </si>
  <si>
    <t>99 0 00 0000 0</t>
  </si>
  <si>
    <t>Глава муниципального образования</t>
  </si>
  <si>
    <t>99 0 00 0203 0</t>
  </si>
  <si>
    <t>Центральный аппарат</t>
  </si>
  <si>
    <t>99 0 00 0204 0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</si>
  <si>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</si>
  <si>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органов в сфере национальной безопасности и правоохранительной деятельности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</si>
  <si>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</si>
  <si>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Уплата налога на имущество организаций и земельного налога</t>
  </si>
  <si>
    <t>99 0 00 0295 0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</si>
  <si>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</si>
  <si>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Резервный фонд Исполнительного комитета Азнакаевского муниципального района</t>
  </si>
  <si>
    <t>99 0 00 0741 1</t>
  </si>
  <si>
    <t>Резервные фонды</t>
  </si>
  <si>
    <t>99 0 00 2524 0</t>
  </si>
  <si>
    <t>99 0 00 2526 0</t>
  </si>
  <si>
    <t>99 0 00 2527 0</t>
  </si>
  <si>
    <t>Реализация государственных полномочий в области архивного дела</t>
  </si>
  <si>
    <t>99 0 00 2534 0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</si>
  <si>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</si>
  <si>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99 0 00 2535 0</t>
  </si>
  <si>
    <t>99 0 00 2990 0</t>
  </si>
  <si>
    <t>99 0 00 5118 0</t>
  </si>
  <si>
    <t>99 0 00 5930 0</t>
  </si>
  <si>
    <t>Предоставление дотаций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</si>
  <si>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99 0 00 8004 0</t>
  </si>
  <si>
    <t>Дотации на выравнивание бюджетной обеспеченности муниципальных образований</t>
  </si>
  <si>
    <t>Предоставление дотаций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</si>
  <si>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99 0 00 8006 0</t>
  </si>
  <si>
    <t>99 0 00 9043 0</t>
  </si>
  <si>
    <t>ВСЕГО</t>
  </si>
  <si>
    <t>бюджетных ассигнований по  целевым</t>
  </si>
  <si>
    <t>статьям и видам расходов, разделам и подразделам классификации расходов бюджетов</t>
  </si>
  <si>
    <t>Наименование статей расходов</t>
  </si>
  <si>
    <t>КЦСР</t>
  </si>
  <si>
    <t>КВР</t>
  </si>
  <si>
    <t>Раздел</t>
  </si>
  <si>
    <t>Пр</t>
  </si>
  <si>
    <t xml:space="preserve">                                    Приложение  9</t>
  </si>
  <si>
    <t xml:space="preserve">                                    Приложение 11</t>
  </si>
  <si>
    <t xml:space="preserve">                                    Приложение  12</t>
  </si>
  <si>
    <t xml:space="preserve">                                    Приложение 13</t>
  </si>
  <si>
    <t xml:space="preserve">                                    Приложение  14</t>
  </si>
  <si>
    <t>170 Палата земельно-имущественных отношений Актанышского муниципального района</t>
  </si>
  <si>
    <t>170</t>
  </si>
  <si>
    <t>99 0 00 5120 0</t>
  </si>
  <si>
    <t xml:space="preserve">Муниципальная программа профилактики наркотизации в Актанышском муниципальном районе </t>
  </si>
  <si>
    <t>Д1 0 00 0365 0</t>
  </si>
  <si>
    <t>1 14 06000 00 0000 410</t>
  </si>
  <si>
    <t>256037,2</t>
  </si>
  <si>
    <t>10783</t>
  </si>
  <si>
    <t>Комплексная программа профилактики правонарушений в Актанышском муниципальном районе на 2019-2022 годы</t>
  </si>
  <si>
    <t>Налоговые и неналоговые доходы</t>
  </si>
  <si>
    <t>Налоги на прибыль, доходы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</si>
  <si>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</si>
  <si>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Межбюджетные трансферты на комплектование книжных фондов библиотек</t>
  </si>
  <si>
    <t>202 04025 00 0000151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</si>
  <si>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и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</si>
  <si>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</si>
  <si>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1 14 00000 00 0000 000</t>
  </si>
  <si>
    <t>1 16 00000 00 0000 000</t>
  </si>
  <si>
    <t>Бюджет поселений</t>
  </si>
  <si>
    <t>Государственная пошлина за выдачу разрешения на установку рекламной конструкции</t>
  </si>
  <si>
    <t xml:space="preserve">   Невыясненные поступления, зачисляемые в бюджеты муниципальных районов (в части администрируемых)                                               платежей)                                                                                                                                                            </t>
  </si>
  <si>
    <t xml:space="preserve">1 03 00000 00 0000 000 </t>
  </si>
  <si>
    <t xml:space="preserve">1 03 02000 01 0000 110 </t>
  </si>
  <si>
    <t>1 01 02030 01 0000 110</t>
  </si>
  <si>
    <t>1 12 01010 01 0000 120</t>
  </si>
  <si>
    <t>1 12 01020 01 0000 120</t>
  </si>
  <si>
    <t>1 12 01030 01 0000 120</t>
  </si>
  <si>
    <t>1 12 01040 01 0000 120</t>
  </si>
  <si>
    <t>1 05 02000 02 0000 110</t>
  </si>
  <si>
    <t>1 05 01040 00 0000 110</t>
  </si>
  <si>
    <t>1 05 01000 00 0000 110</t>
  </si>
  <si>
    <t>1 05 03000 01 0000 110</t>
  </si>
  <si>
    <t xml:space="preserve">1 05 00000 00 0000 000 </t>
  </si>
  <si>
    <t>1 00 00000 00 0000 000</t>
  </si>
  <si>
    <t>1 01 00000 00 0000 000</t>
  </si>
  <si>
    <t>Непрограммные направления расходов</t>
  </si>
  <si>
    <t>Реализация государственных полномочий по определению перечня должностных лиц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</si>
  <si>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</si>
  <si>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</si>
  <si>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Муниципальная антикоррупционная программа Актанышского муниципального района на 2015-20 годы</t>
  </si>
  <si>
    <t xml:space="preserve">Обеспечение мероприятий по капитальному ремонту многоквартирных домов </t>
  </si>
  <si>
    <t>Муниципальная программа профилактики наркотизации в Актанышском муниципальном районе на 2014-17 годы</t>
  </si>
  <si>
    <t>1 17 14030 10 0000 180</t>
  </si>
  <si>
    <t>Налоги на совокупный доход</t>
  </si>
  <si>
    <t>Государственная пошлина</t>
  </si>
  <si>
    <t xml:space="preserve">Уплата налога на имущество организаций и земельного налога 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</si>
  <si>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</si>
  <si>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</si>
  <si>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</si>
  <si>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Денежные взыскания за нарушение законодательства о налогах и сборах</t>
  </si>
  <si>
    <t>Санитарно-эпидемиологическое благополучие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</si>
  <si>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 (профилактических) мероприятий, проводимых с применением лабораторных методов исследования, в очагах 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</si>
  <si>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Денежные взыскания за административные правонарушения в области государственного регулирования производства и оборота этилового спирта,алкогольной продукции</t>
  </si>
  <si>
    <t>Денежные взыскания за нарушение земельного законодательства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</si>
  <si>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</si>
  <si>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</si>
  <si>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</si>
  <si>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</si>
  <si>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</si>
  <si>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</si>
  <si>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1 11 05013 10 0000 120</t>
  </si>
  <si>
    <t>Национальная оборона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</si>
  <si>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</si>
  <si>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</si>
  <si>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</si>
  <si>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Межбюджетные субсидии,</t>
  </si>
  <si>
    <t>подлежащие перечислению из бюджетов поселений</t>
  </si>
  <si>
    <t>в бюджет Актанышского муниципального района</t>
  </si>
  <si>
    <t>Всего</t>
  </si>
  <si>
    <t>1 16 90050 05 0000 140</t>
  </si>
  <si>
    <t>1 11 00000 00 0000 000</t>
  </si>
  <si>
    <t>1 11 05035 05 0000 120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</si>
  <si>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</si>
  <si>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</si>
  <si>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Национальная безопасность и правоохранительная деятельность 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</si>
  <si>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</si>
  <si>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Обеспечение деятельности подведомственных учреждений</t>
  </si>
  <si>
    <t>Общее образование</t>
  </si>
  <si>
    <t>Молодежная политика и оздоровление детей</t>
  </si>
  <si>
    <t>1 01 02010 01 0000 110</t>
  </si>
  <si>
    <t>1 01 02020 01 0000 110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</si>
  <si>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</si>
  <si>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</si>
  <si>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Реализация государственных полномочий по осуществлению информационного обеспечения образовательных учреждений</t>
  </si>
  <si>
    <t>Культура, кинематография</t>
  </si>
  <si>
    <t xml:space="preserve">Культура </t>
  </si>
  <si>
    <t>Социальное обеспечение населения</t>
  </si>
  <si>
    <t>Оказание других видов социальной помощи</t>
  </si>
  <si>
    <t xml:space="preserve">Физическая культура и спорт </t>
  </si>
  <si>
    <t>Массовый спорт</t>
  </si>
  <si>
    <t>Межбюджетные трансферты общего характера бюджетам муниципальных образований</t>
  </si>
  <si>
    <t>Налоги на товары (работы, услуги), реализуемые на территории Российской Федерации</t>
  </si>
  <si>
    <t>- акцизы по подакцизным товарам (продукции), производимым на территории Российской Федерации</t>
  </si>
  <si>
    <t>Субвенция на реализацию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 (профилактических) мероприятий, проводимых с применением лабораторных методов исследования, в очагах 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</si>
  <si>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1 11 09045 05 0000 120</t>
  </si>
  <si>
    <t>Наименование  групп, подгрупп, статей и подстатей  доходов</t>
  </si>
  <si>
    <t>1 09 00000 00 0000 000</t>
  </si>
  <si>
    <t xml:space="preserve">   Налог на  рекламу,  мобилизуемый  на  территориях муниципальных районов                                                             </t>
  </si>
  <si>
    <t>1 09 07013 05 0000 110</t>
  </si>
  <si>
    <t>1 09 07033 05 0000 110</t>
  </si>
  <si>
    <t xml:space="preserve">  Прочие местные налоги и  сборы,  мобилизуемые  на территориях муниципальных районов                                       </t>
  </si>
  <si>
    <t xml:space="preserve">1 09 07053 05 0000 110 </t>
  </si>
  <si>
    <t xml:space="preserve">   ДОХОДЫ ОТ ОКАЗАНИЯ ПЛАТНЫХ УСЛУГ (РАБОТ) И КОМПЕНСАЦИИ ЗАТРАТ ГОСУДАРСТВА  </t>
  </si>
  <si>
    <t>1 13 00000 00 0000 000</t>
  </si>
  <si>
    <t xml:space="preserve">   Прочие доходы от оказания платных услуг (работ)  получателями средств бюджетов муниципальных районов     </t>
  </si>
  <si>
    <t>1 13 01995 05 0000 130</t>
  </si>
  <si>
    <t>1 13 02065 05 0000 130</t>
  </si>
  <si>
    <t xml:space="preserve">   Прочие доходы от компенсации затрат бюджетов  муниципальных районов                                                              </t>
  </si>
  <si>
    <t>1 13 02995 05 0000 130</t>
  </si>
  <si>
    <t xml:space="preserve">  ШТРАФЫ, САНКЦИИ, ВОЗМЕЩЕНИЕ УЩЕРБА</t>
  </si>
  <si>
    <t xml:space="preserve">1 16 00000 00 0000 000 </t>
  </si>
  <si>
    <t xml:space="preserve">   Прочие поступления от денежных взысканий                                            (штрафов) и иных сумм в возмещение ущерба, зачисляемые в бюджеты муниципальных районов                    </t>
  </si>
  <si>
    <t xml:space="preserve">   ПРОЧИЕ НЕНАЛОГОВЫЕ ДОХОДЫ</t>
  </si>
  <si>
    <t>1 17 00000 00 0000 000</t>
  </si>
  <si>
    <t xml:space="preserve">    Прочие неналоговые доходы бюджетов  муниципальных    районов                                       </t>
  </si>
  <si>
    <t>Бюджет Актанышского муниципального  района</t>
  </si>
  <si>
    <t xml:space="preserve">   Целевые   сборы   с   граждан   и    предприятий, учреждений, организаций на содержание милиции,  на благоустройство территорий, на нужды  образования                                          и  другие  цели,  мобилизуемые   на   территориях муниципальных районов                                                             </t>
  </si>
  <si>
    <t xml:space="preserve">   Доходы, поступающие в порядке возмещения расходов, понесенных в связи с эксплуатацией  имущества муниципальных районов                                                              </t>
  </si>
  <si>
    <t xml:space="preserve">                                    Приложение  10</t>
  </si>
  <si>
    <t xml:space="preserve">                                    Приложение  7</t>
  </si>
  <si>
    <t>13</t>
  </si>
  <si>
    <t xml:space="preserve">                                    Приложение  4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</si>
  <si>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</si>
  <si>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</si>
  <si>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 xml:space="preserve">Увеличение остатков средств  бюджета </t>
  </si>
  <si>
    <t xml:space="preserve">Уменьшение остатков средств  бюджета </t>
  </si>
  <si>
    <t xml:space="preserve">Уменьшение прочих остатков  средств  бюджета </t>
  </si>
  <si>
    <t xml:space="preserve">Увеличение прочих остатков  средств  бюджета </t>
  </si>
  <si>
    <t xml:space="preserve">Увеличение прочих остатков средств  бюджета муниципального района  </t>
  </si>
  <si>
    <t xml:space="preserve">Уменьшение прочих остатков средств  бюджета муниципального района  </t>
  </si>
  <si>
    <t xml:space="preserve">                                    Приложение  8</t>
  </si>
  <si>
    <t>1 17 01050 05 0000 180</t>
  </si>
  <si>
    <t>Невыясненные поступления,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</si>
  <si>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</si>
  <si>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</si>
  <si>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</si>
  <si>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2 02 02088 05 0000 151</t>
  </si>
  <si>
    <t>Доходы от продажи земельных участков</t>
  </si>
  <si>
    <t xml:space="preserve">                                к Решению Совета Актанышского муниципального района</t>
  </si>
  <si>
    <t>"О бюджете Актанышского муниципального района на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</si>
  <si>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</si>
  <si>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</si>
  <si>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</si>
  <si>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</si>
  <si>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</si>
  <si>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</si>
  <si>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11</t>
  </si>
  <si>
    <t>600</t>
  </si>
  <si>
    <t>Сельское хозяйство</t>
  </si>
  <si>
    <t>Дорожное хозяйство (дорожные фонды)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</si>
  <si>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</si>
  <si>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</si>
  <si>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Предоставление субсидий бюджетным, автономным учреждениям и иным некоммерческим организациям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</si>
  <si>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</si>
  <si>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Учреждения по внешкольной работе с детьми художественно-эстетической направленности</t>
  </si>
  <si>
    <t>Учреждения по внешкольной работе с детьми спортивной направленности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</si>
  <si>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</si>
  <si>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Охрана семьи и детства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</si>
  <si>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</si>
  <si>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01 05 02 01 05 0000 510</t>
  </si>
  <si>
    <t>1 08 00000 00 0000 000</t>
  </si>
  <si>
    <t>1 08 07000 01 0000 110</t>
  </si>
  <si>
    <t>1 12 00000 00 0000 000</t>
  </si>
  <si>
    <t>1 14 06000 00 0000 430</t>
  </si>
  <si>
    <t>(тыс.рублей)</t>
  </si>
  <si>
    <t xml:space="preserve">                                    Приложение  5</t>
  </si>
  <si>
    <t xml:space="preserve">                                    Приложение  6</t>
  </si>
  <si>
    <t xml:space="preserve"> на выравнивание бюджетной обеспеченности поселений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</si>
  <si>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</si>
  <si>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 бюджета</t>
  </si>
  <si>
    <t xml:space="preserve">Палата имущественных и земельных отношений </t>
  </si>
  <si>
    <t xml:space="preserve">Перечень  главных администраторов доходов бюджета Актанышского муниципального района – органов местного самоуправления Актанышского муниципального района
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</si>
  <si>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</si>
  <si>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</si>
  <si>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</si>
  <si>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</si>
  <si>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КБК                                                               Наименование</t>
  </si>
  <si>
    <t>Наименование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</si>
  <si>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</si>
  <si>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Субсидии бюджетам муниципальных районов на реализацию федеральных целевых программ</t>
  </si>
  <si>
    <t>Таблица 1</t>
  </si>
  <si>
    <t xml:space="preserve">                                    Приложение  3</t>
  </si>
  <si>
    <t xml:space="preserve">                                    Приложение  2</t>
  </si>
  <si>
    <t>Актанышского муниципального района</t>
  </si>
  <si>
    <t>Наименование расходов</t>
  </si>
  <si>
    <t>Сумма</t>
  </si>
  <si>
    <t>Образование</t>
  </si>
  <si>
    <t>Дошкольное образование</t>
  </si>
  <si>
    <t>финансирования дефицита бюджета</t>
  </si>
  <si>
    <t>ИСТОЧНИКИ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</si>
  <si>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</si>
  <si>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</si>
  <si>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</si>
  <si>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</si>
  <si>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</si>
  <si>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</si>
  <si>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 xml:space="preserve">Резервные фонды </t>
  </si>
  <si>
    <t>Функционирование законодательного органа государственной власти и местного самоуправления</t>
  </si>
  <si>
    <t>Ведомственная структура</t>
  </si>
  <si>
    <t>расходов бюджета Актанышского муниципального района</t>
  </si>
  <si>
    <t>Рз</t>
  </si>
  <si>
    <t>ПР</t>
  </si>
  <si>
    <t>ЦСР</t>
  </si>
  <si>
    <t>ВР</t>
  </si>
  <si>
    <t>09</t>
  </si>
  <si>
    <t>01</t>
  </si>
  <si>
    <t>07</t>
  </si>
  <si>
    <t>02</t>
  </si>
  <si>
    <t>08</t>
  </si>
  <si>
    <t>04</t>
  </si>
  <si>
    <t>06</t>
  </si>
  <si>
    <t>03</t>
  </si>
  <si>
    <t>ВСЕГО РАСХОДОВ</t>
  </si>
  <si>
    <t xml:space="preserve">Учреждения по внешкольной работе с детьми </t>
  </si>
  <si>
    <t>05</t>
  </si>
  <si>
    <t>Субвенции</t>
  </si>
  <si>
    <t>(тыс.руб.)</t>
  </si>
  <si>
    <t>Наименование поселения</t>
  </si>
  <si>
    <t>Аишевское сельское поселение</t>
  </si>
  <si>
    <t>Аккузовское сельское поселение</t>
  </si>
  <si>
    <t>Актанышбашское сельское поселение</t>
  </si>
  <si>
    <t>Актанышское сельское поселение</t>
  </si>
  <si>
    <t>Налог на доходы физических лиц с доходов, источником которых является налоговый агент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</si>
  <si>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</t>
  </si>
  <si>
    <t xml:space="preserve">Приобретение акций и иных форм участия в капитале в собственность муниципальных районов </t>
  </si>
  <si>
    <t>Межбюджетные трансферты, получаемые из  бюджета</t>
  </si>
  <si>
    <t xml:space="preserve"> Республики Татарстан в денежном выражении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</si>
  <si>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</si>
  <si>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</si>
  <si>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 xml:space="preserve"> Дотации бюджетам муниципальных районов</t>
  </si>
  <si>
    <t xml:space="preserve">Субвенции бюджетам   муниципальных районов на обеспечение госгарантии в дошкольных образовательных учреждениях </t>
  </si>
  <si>
    <t>Субвенции бюджетам муниципальных районов на отлов, содержание и регулирование численности безнадзорных животных</t>
  </si>
  <si>
    <t>Субвенции бюджетам муниципальных районов на составление протоколов об административных правонарушениях</t>
  </si>
  <si>
    <t>Налог на доходы физических лиц с доходов,  полученных физическими лицами в соответствии со статьей 228 НКРФ</t>
  </si>
  <si>
    <t>Налог, взимаемый с налогоплательщиков, выбравших в качестве объекта налогообложения  доходы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</si>
  <si>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</si>
  <si>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</si>
  <si>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</si>
  <si>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</si>
  <si>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сдачи в аренду имущества, находящегося в оперативном управлении органов управления муниципальных районов</t>
  </si>
  <si>
    <t>11603010010000140</t>
  </si>
  <si>
    <t>Денежные взыскания за административные правонарушения в области налогов и сборов</t>
  </si>
  <si>
    <t>11603030010000140</t>
  </si>
  <si>
    <t>11608000010000140</t>
  </si>
  <si>
    <t>11621050050000140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</si>
  <si>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</si>
  <si>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</si>
  <si>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</si>
  <si>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Атясовское сельское поселение</t>
  </si>
  <si>
    <t>Верхнеяхшеевское сельское поселение</t>
  </si>
  <si>
    <t>Казкеевское сельское поселение</t>
  </si>
  <si>
    <t>Кировское сельское поселение</t>
  </si>
  <si>
    <t>Кузякинское сельское поселение</t>
  </si>
  <si>
    <t>Масадинское сельское поселение</t>
  </si>
  <si>
    <t>Новоалимовское сельское поселение</t>
  </si>
  <si>
    <t>Субвенции бюджетам   муниципальных районов на реализацию полномочия по осуществлению информационно-методического обеспечения образовательных учреждений</t>
  </si>
  <si>
    <t xml:space="preserve">Субсидии бюджетам муниципальных районов на выравнивание уровня  бюд-жетной обеспеченности и иные виды финансовой помощи бюджетам  поселений </t>
  </si>
  <si>
    <t xml:space="preserve"> Субвенции на реализацию государствен-ных полномочий в сфере организации проведения мероприятий по предупреж-дению и ликвидации болез ней животных, их лечению, защите населения от болез-ней, общих для человека и животных</t>
  </si>
  <si>
    <t>Поисевское сельское поселение</t>
  </si>
  <si>
    <t>Староаймановское сельское поселение</t>
  </si>
  <si>
    <t>Старобайсаровское сельское поселение</t>
  </si>
  <si>
    <t>Старобугадинское сельское поселение</t>
  </si>
  <si>
    <t>Старокурмашевское сельское поселение</t>
  </si>
  <si>
    <t>Старосафаровское сельское поселение</t>
  </si>
  <si>
    <t>Такталачукское сельское поселение</t>
  </si>
  <si>
    <t>Татарско-Суксинское сельское поселение</t>
  </si>
  <si>
    <t>Татарско-Ямалинское сельское поселение</t>
  </si>
  <si>
    <t>Тлякеевское сельское поселение</t>
  </si>
  <si>
    <t>Тюковское сельское поселение</t>
  </si>
  <si>
    <t>Уразаевское сельское поселение</t>
  </si>
  <si>
    <t>Усинское сельское поселение</t>
  </si>
  <si>
    <t>Чалманаратское сельское поселение</t>
  </si>
  <si>
    <t>Чуракаевское сельское поселение</t>
  </si>
  <si>
    <t>ИТОГО</t>
  </si>
  <si>
    <t>Дотации</t>
  </si>
  <si>
    <t>Наименование поселений</t>
  </si>
  <si>
    <t xml:space="preserve"> бюджетам поселений на осуществление федеральных полномочий </t>
  </si>
  <si>
    <t>по государственной регистрации актов гражданского состояния</t>
  </si>
  <si>
    <t>Государственная регистрация актов гражданского состояния</t>
  </si>
  <si>
    <t xml:space="preserve">по воинскому учету на территориях,где отсутствуют  </t>
  </si>
  <si>
    <t>1 17 05050 05 0000 180</t>
  </si>
  <si>
    <t>Прочие неналоговые доходы бюджетов муниципальных районов</t>
  </si>
  <si>
    <t>военные комиссариаты</t>
  </si>
  <si>
    <t>В том числе за счет средств бюджета Республики Татарстан</t>
  </si>
  <si>
    <t>Проведение мероприятий для детей и молодежи</t>
  </si>
  <si>
    <t>500</t>
  </si>
  <si>
    <t>14</t>
  </si>
  <si>
    <t>Источники внутреннего финансирования дефицита бюджета</t>
  </si>
  <si>
    <t xml:space="preserve">                                    Приложение  1</t>
  </si>
  <si>
    <t>Перечень администраторов</t>
  </si>
  <si>
    <t>источников финансирования дефицита бюджета</t>
  </si>
  <si>
    <t xml:space="preserve">Наименование </t>
  </si>
  <si>
    <t>Код группы, подгруппы,</t>
  </si>
  <si>
    <t>статьи и вида источника</t>
  </si>
  <si>
    <t xml:space="preserve">Код </t>
  </si>
  <si>
    <t>раздела</t>
  </si>
  <si>
    <t>Изменение остатков  средств на счетах по учету средств бюджета</t>
  </si>
  <si>
    <t>01 05 01 01 05 0000 510</t>
  </si>
  <si>
    <t>Код показателя</t>
  </si>
  <si>
    <t>Наименование показателя</t>
  </si>
  <si>
    <t>Другие общегосударственные вопросы</t>
  </si>
  <si>
    <t>Резервные фонды местных администраций</t>
  </si>
  <si>
    <t>Национальная экономика</t>
  </si>
  <si>
    <t>Здравоохранение</t>
  </si>
  <si>
    <t>Социальная политика</t>
  </si>
  <si>
    <t>Межбюджетные трансферты</t>
  </si>
  <si>
    <t>Жилищно-коммунальное хозяйство</t>
  </si>
  <si>
    <t>Наименование дохода</t>
  </si>
  <si>
    <t>Безвозмездные поступлениия</t>
  </si>
  <si>
    <t xml:space="preserve"> Субсидии бюджетам  муниципальных районов на организацию предоставления общедоступного общего образования, доп.образования, на организацию отдыха детей в каникулярное время </t>
  </si>
  <si>
    <t xml:space="preserve"> Субвенции бюджетам  муниципальных районов на реализацию полномочий по госрегистрации актов гражданского состояния </t>
  </si>
  <si>
    <t>Вед</t>
  </si>
  <si>
    <t>075 Муниципальное учреждение "Отдел образования Актанышского муниципального района"</t>
  </si>
  <si>
    <t>075</t>
  </si>
  <si>
    <t>301 Исполнительный комитет Актанышского муниципального района</t>
  </si>
  <si>
    <t>301</t>
  </si>
  <si>
    <t xml:space="preserve">Субвенции бюджетам   муниципальных районов на осуществление полномочий по первичному воинскому учету </t>
  </si>
  <si>
    <t xml:space="preserve"> Субвенции бюджетам муниципальных районов  на реализацию госполномочий по расчету и предоставлению дотации поселениям </t>
  </si>
  <si>
    <t xml:space="preserve">Субвенции бюджетам   муниципальных районов на обеспечение госгарантии в общеобразовательных учреждениях </t>
  </si>
  <si>
    <t xml:space="preserve">Субвенции бюджетам   муниципальных районов бюджетам   муниципальных районов по организацию деятельности административных комиссий </t>
  </si>
  <si>
    <t>Субвенции бюджетам   муниципальных районов на реализацию полномочий в сфере молодежной политики</t>
  </si>
  <si>
    <t xml:space="preserve"> Субвенции бюджетам   муниципальных районов на реализацию госполномочий в области образования</t>
  </si>
  <si>
    <t>Субвенции бюджетам   муниципальных районов на госполномочия в области архивного дела</t>
  </si>
  <si>
    <t>Субвенции бюджетам   муниципальных районов на осуществление опеки и попечительства</t>
  </si>
  <si>
    <t xml:space="preserve">Обеспечение деятельности финансовых, налоговых, таможенных органов и органов финансового надзора </t>
  </si>
  <si>
    <t>Реализация полномочий по организации и осуществлению опеки и попечительства</t>
  </si>
  <si>
    <t>01 00 00 00 00 0000 000</t>
  </si>
  <si>
    <t>Прочие поступления от денежных взысканий и иных сумм в возмещение ущерба</t>
  </si>
  <si>
    <t>2 02 00000 05 0000 000</t>
  </si>
  <si>
    <t>Продажа акций и иных форм участия в капитале находящихся в собственности муниципальных районов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</si>
  <si>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</si>
  <si>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691</t>
  </si>
  <si>
    <t>Прочие доходы от компенсации затрат бюджетов муниципальных районов</t>
  </si>
  <si>
    <t xml:space="preserve">Субсидии бюджетам муниципальных районов  на обес-печение  мероприятий  по   капитальному ремонту  мно-гоквартирных  домов   за   счет средств,  поступивших  от   государственной корпорации Фонд  содействия  реформированию жилищно-коммунального хозяйства  </t>
  </si>
  <si>
    <t>Прочие межбюджетные трансферты, передаваемые бюджетам муниципальных районов</t>
  </si>
  <si>
    <t>01 05 00 00 00  0000 000</t>
  </si>
  <si>
    <t xml:space="preserve">Увеличение денежных средств  бюджета </t>
  </si>
  <si>
    <t>01 05 00 00 00  0000 500</t>
  </si>
  <si>
    <t>01 05 02 01 00 0000 510</t>
  </si>
  <si>
    <t xml:space="preserve">Увеличение прочих остатков денежных средств  бюджета </t>
  </si>
  <si>
    <t xml:space="preserve">Увеличение прочих остатков денежных средств  бюджета муниципального района  </t>
  </si>
  <si>
    <t xml:space="preserve">Уменьшение денежных средств  бюджета </t>
  </si>
  <si>
    <t>01 05 00 00 00  0000 600</t>
  </si>
  <si>
    <t>01 05 02 01 00 0000 610</t>
  </si>
  <si>
    <t xml:space="preserve">Уменьшение прочих остатков денежных средств  бюджета </t>
  </si>
  <si>
    <t xml:space="preserve">Уменьшение прочих остатков денежных средств  бюджета муниципального района  </t>
  </si>
  <si>
    <t>01 05 02 01 05 0000 610</t>
  </si>
  <si>
    <t xml:space="preserve">Актанышского муниципального района </t>
  </si>
  <si>
    <t>Распределение</t>
  </si>
  <si>
    <t>бюджетных ассигнований по разделам и подразделам, целевым</t>
  </si>
  <si>
    <t>статьям и видам расходов классификации расходов бюджетов</t>
  </si>
  <si>
    <t xml:space="preserve"> бюджета Актанышского муниципального района</t>
  </si>
  <si>
    <t>Всего дотация</t>
  </si>
  <si>
    <t xml:space="preserve"> бюджетам поселений на реализацию полномочий </t>
  </si>
  <si>
    <t>Финансово-бюджетная палата Актанышского муниципального района</t>
  </si>
  <si>
    <t>05 00 00 00 05 0000 530</t>
  </si>
  <si>
    <t>05 00 00 00 05 0000 630</t>
  </si>
  <si>
    <t>06 02 00 00 05 0000 430</t>
  </si>
  <si>
    <t xml:space="preserve">                                                        Объемы прогнозируемых доходов</t>
  </si>
  <si>
    <t xml:space="preserve">                                                  бюджета Актанышского муниципального</t>
  </si>
  <si>
    <t>Код дохода</t>
  </si>
  <si>
    <t xml:space="preserve">Сумма </t>
  </si>
  <si>
    <t>9900000000</t>
  </si>
  <si>
    <t>9900002030</t>
  </si>
  <si>
    <t>9900002040</t>
  </si>
  <si>
    <t>9900025240</t>
  </si>
  <si>
    <t>9900007411</t>
  </si>
  <si>
    <t>9900002950</t>
  </si>
  <si>
    <t>9900059300</t>
  </si>
  <si>
    <t>9900025260</t>
  </si>
  <si>
    <t>9900025270</t>
  </si>
  <si>
    <t>0800000000</t>
  </si>
  <si>
    <t>08Е0000000</t>
  </si>
  <si>
    <t>08Е0100000</t>
  </si>
  <si>
    <t>08Е0144020</t>
  </si>
  <si>
    <t>Госпрограмма "Развитие культуры Республики Татарстан"</t>
  </si>
  <si>
    <t>Подпрограмма "Развитие архивного дела"</t>
  </si>
  <si>
    <t>Основное мероприятие "Реализация государственной политики в области архивного дела"</t>
  </si>
  <si>
    <t>Обеспечение хранения, учета, комплектования и использования документов архивного фонда и других архивных документов</t>
  </si>
  <si>
    <t>9900025350</t>
  </si>
  <si>
    <t>9900051180</t>
  </si>
  <si>
    <t>0200000000</t>
  </si>
  <si>
    <t>0210000000</t>
  </si>
  <si>
    <t>0210100000</t>
  </si>
  <si>
    <t>0210125370</t>
  </si>
  <si>
    <t>Основное мероприятие  "Реализация  дошкольного образования 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</si>
  <si>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</si>
  <si>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0210300000</t>
  </si>
  <si>
    <t>0210342000</t>
  </si>
  <si>
    <t>0220000000</t>
  </si>
  <si>
    <t>0220200000</t>
  </si>
  <si>
    <t>0220242100</t>
  </si>
  <si>
    <t>0220800000</t>
  </si>
  <si>
    <t>0220825280</t>
  </si>
  <si>
    <t>Основное мероприятие " Реализация общего  образования 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</si>
  <si>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</si>
  <si>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0230000000</t>
  </si>
  <si>
    <t>0230100000</t>
  </si>
  <si>
    <t>0230142310</t>
  </si>
  <si>
    <t>0230142320</t>
  </si>
  <si>
    <t>0230142330</t>
  </si>
  <si>
    <t>1040143100</t>
  </si>
  <si>
    <t>1000000000</t>
  </si>
  <si>
    <t>1040000000</t>
  </si>
  <si>
    <t>1040143190</t>
  </si>
  <si>
    <t>0220825301</t>
  </si>
  <si>
    <t>0250245200</t>
  </si>
  <si>
    <t>0830100000</t>
  </si>
  <si>
    <t>Основное мероприятие "Развитие библиотечного дела"</t>
  </si>
  <si>
    <t>0830144090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</si>
  <si>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</si>
  <si>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</si>
  <si>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0840100000</t>
  </si>
  <si>
    <t>Обеспечение деятельности клубов и культурно-досуговых центров</t>
  </si>
  <si>
    <t>0840144091</t>
  </si>
  <si>
    <t>08Ж0100000</t>
  </si>
  <si>
    <t>08Ж0145200</t>
  </si>
  <si>
    <t>Централизованная бухгалтерия культуры</t>
  </si>
  <si>
    <t>Основное мероприятие "Государственная поддержка в области культуры"</t>
  </si>
  <si>
    <t>0100000000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</si>
  <si>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</si>
  <si>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</si>
  <si>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0110000000</t>
  </si>
  <si>
    <t>0110200000</t>
  </si>
  <si>
    <t>0110202110</t>
  </si>
  <si>
    <t>0300000000</t>
  </si>
  <si>
    <t>0310000000</t>
  </si>
  <si>
    <t>Основное мероприятие "Обеспечение питанием обучающихся в профессиональных образовательных организациях"</t>
  </si>
  <si>
    <t>10</t>
  </si>
  <si>
    <t>0310200000</t>
  </si>
  <si>
    <t>0310205510</t>
  </si>
  <si>
    <t>Основное мероприятие "Развитие системы мер социальной поддержки семей"</t>
  </si>
  <si>
    <t>0350000000</t>
  </si>
  <si>
    <t>0350100000</t>
  </si>
  <si>
    <t>0350113200</t>
  </si>
  <si>
    <t>1010000000</t>
  </si>
  <si>
    <t>1010100000</t>
  </si>
  <si>
    <t>1010112870</t>
  </si>
  <si>
    <t>Основное мероприятие "Реализация государственной политики в области физической культуры и спорта в Республике Татарстан"</t>
  </si>
  <si>
    <t xml:space="preserve">Мероприятия физической культуры и спорта в области массового спорта </t>
  </si>
  <si>
    <t>Дотации на выравнивание бюджетной обеспеченности поселений, источником финансового обеспечения которых являются субсидии</t>
  </si>
  <si>
    <t>Дотации на выравнивание бюджетной обеспеченности поселений, источником финансового обеспечения которых являются субвенции</t>
  </si>
  <si>
    <t>Строительство, реконструкция и ремонт (текущий и капитальный ремонт) автомобильных дорог за счет муниципального Дорожного фонда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</si>
  <si>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</si>
  <si>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0350300000</t>
  </si>
  <si>
    <t>0350325330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</si>
  <si>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</si>
  <si>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</si>
  <si>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9900051200</t>
  </si>
  <si>
    <t xml:space="preserve"> Субвенции по составлению (изменению) списков кандидатов в присяжные заседатели федеральных судов </t>
  </si>
  <si>
    <t>Учреждения по внешкольной работе с детьми многопрофильной направленности</t>
  </si>
  <si>
    <t>2800000000</t>
  </si>
  <si>
    <t>Основное мероприятие "Предупреждение болезней животных и защита населения от болезней общих для человека и животных"</t>
  </si>
  <si>
    <t>2800100000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</si>
  <si>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</si>
  <si>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2700020413</t>
  </si>
  <si>
    <t>Налог на добычу общераспространенных полезных ископаемых</t>
  </si>
  <si>
    <t>1 07 00000 00 0000 000</t>
  </si>
  <si>
    <t>1 07 01020 01 0000 110</t>
  </si>
  <si>
    <t>Прочие доходы от использования имущества</t>
  </si>
  <si>
    <t>Доходы от продажи имущества</t>
  </si>
  <si>
    <t>0450196010</t>
  </si>
  <si>
    <t>0720122670</t>
  </si>
  <si>
    <t>0700000000</t>
  </si>
  <si>
    <t>Дополнительное образование детей</t>
  </si>
  <si>
    <t>0710122670</t>
  </si>
  <si>
    <t>0710000000</t>
  </si>
  <si>
    <t>Повышение эффективности управления в области гражданской обороны, предупрежения и ликвидации чрезвычайных ситуаций</t>
  </si>
  <si>
    <t>Снижение рисков и смягчение последствий чрезвычайных ситуаций природного и техногенного характера</t>
  </si>
  <si>
    <t>Развитие общеобразовательных организаций, включая школы-детские сады за счет местного бюджета</t>
  </si>
  <si>
    <t>Развитие общеобразовательных организаций, включая школы-детские сады за счет субсидии РТ</t>
  </si>
  <si>
    <t>Развитие дошкольных образовательных организаций за счет местного бюджета</t>
  </si>
  <si>
    <t>Развитие дошкольных образовательных организаций за счет субсидии РТ</t>
  </si>
  <si>
    <t>691 Финансово-бюджетная палата Актанышского муниципального района</t>
  </si>
  <si>
    <t>1 13 01995 10 0000 130</t>
  </si>
  <si>
    <t>1 13 02065 10 0000 130</t>
  </si>
  <si>
    <t>1 13 02995 10 0000 130</t>
  </si>
  <si>
    <t>1 16 90050 10 0000 140</t>
  </si>
  <si>
    <t xml:space="preserve">   Прочие поступления от денежных взысканий                                            (штрафов) и иных сумм в возмещение ущерба, зачисляемые в бюджеты сельских поселений                   </t>
  </si>
  <si>
    <t xml:space="preserve">  Денежные взыскания                                           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                   </t>
  </si>
  <si>
    <t>07 2 01 2267 0</t>
  </si>
  <si>
    <t>№ 33-02 от 13.12.2018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</si>
</sst>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_-* #,##0.0_р_._-;\-* #,##0.0_р_._-;_-* &quot;-&quot;_р_._-;_-@_-"/>
    <numFmt numFmtId="182" formatCode="0.0E+00"/>
    <numFmt numFmtId="183" formatCode="0E+00"/>
    <numFmt numFmtId="184" formatCode="0.0000000"/>
    <numFmt numFmtId="185" formatCode="#,##0.000"/>
    <numFmt numFmtId="186" formatCode="0.0%"/>
    <numFmt numFmtId="187" formatCode="_-* #,##0.00\ &quot;р.&quot;_-;\-* #,##0.00\ &quot;р.&quot;_-;_-* &quot;-&quot;??\ &quot;р.&quot;_-;_-@_-"/>
    <numFmt numFmtId="188" formatCode="_-* #,##0\ &quot;р.&quot;_-;\-* #,##0\ &quot;р.&quot;_-;_-* &quot;-&quot;\ &quot;р.&quot;_-;_-@_-"/>
    <numFmt numFmtId="189" formatCode="_-* #,##0.00\ _р_._-;\-* #,##0.00\ _р_._-;_-* &quot;-&quot;??\ _р_._-;_-@_-"/>
    <numFmt numFmtId="190" formatCode="_-* #,##0\ _р_._-;\-* #,##0\ _р_._-;_-* &quot;-&quot;\ _р_._-;_-@_-"/>
    <numFmt numFmtId="191" formatCode="#,##0.0&quot;р.&quot;"/>
    <numFmt numFmtId="192" formatCode="#,##0.0000"/>
    <numFmt numFmtId="193" formatCode="[$€-2]\ ###,000_);[Red]\([$€-2]\ ###,000\)"/>
    <numFmt numFmtId="194" formatCode="#,##0&quot;р.&quot;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  <numFmt numFmtId="198" formatCode="[$-FC19]d\ mmmm\ yyyy\ &quot;г.&quot;"/>
    <numFmt numFmtId="199" formatCode="000000"/>
  </numFmts>
  <fonts count="4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56" applyFont="1" applyBorder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0" fontId="3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5" fillId="0" borderId="10" xfId="56" applyFont="1" applyBorder="1">
      <alignment/>
      <protection/>
    </xf>
    <xf numFmtId="0" fontId="5" fillId="0" borderId="11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1" xfId="56" applyFont="1" applyBorder="1" applyAlignment="1">
      <alignment horizontal="center"/>
      <protection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180" fontId="6" fillId="0" borderId="0" xfId="0" applyNumberFormat="1" applyFont="1" applyBorder="1" applyAlignment="1">
      <alignment horizontal="center"/>
    </xf>
    <xf numFmtId="167" fontId="6" fillId="0" borderId="0" xfId="56" applyNumberFormat="1" applyFont="1" applyAlignment="1">
      <alignment horizontal="center"/>
      <protection/>
    </xf>
    <xf numFmtId="167" fontId="6" fillId="0" borderId="0" xfId="56" applyNumberFormat="1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Alignment="1">
      <alignment/>
      <protection/>
    </xf>
    <xf numFmtId="49" fontId="10" fillId="0" borderId="15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10" xfId="56" applyFont="1" applyBorder="1" applyAlignment="1">
      <alignment vertical="center"/>
      <protection/>
    </xf>
    <xf numFmtId="0" fontId="6" fillId="0" borderId="0" xfId="0" applyFont="1" applyAlignment="1">
      <alignment horizontal="right"/>
    </xf>
    <xf numFmtId="49" fontId="10" fillId="0" borderId="14" xfId="0" applyNumberFormat="1" applyFont="1" applyFill="1" applyBorder="1" applyAlignment="1">
      <alignment horizontal="center"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13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8" fillId="0" borderId="11" xfId="56" applyFont="1" applyBorder="1" applyAlignment="1">
      <alignment horizontal="center" wrapText="1"/>
      <protection/>
    </xf>
    <xf numFmtId="180" fontId="3" fillId="0" borderId="0" xfId="56" applyNumberFormat="1">
      <alignment/>
      <protection/>
    </xf>
    <xf numFmtId="167" fontId="3" fillId="0" borderId="0" xfId="56" applyNumberFormat="1">
      <alignment/>
      <protection/>
    </xf>
    <xf numFmtId="0" fontId="1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56" applyFont="1" applyBorder="1">
      <alignment/>
      <protection/>
    </xf>
    <xf numFmtId="167" fontId="6" fillId="0" borderId="0" xfId="56" applyNumberFormat="1" applyFont="1" applyBorder="1" applyAlignment="1">
      <alignment horizontal="center"/>
      <protection/>
    </xf>
    <xf numFmtId="0" fontId="13" fillId="0" borderId="0" xfId="0" applyFont="1" applyFill="1" applyAlignment="1">
      <alignment horizontal="right"/>
    </xf>
    <xf numFmtId="0" fontId="5" fillId="0" borderId="10" xfId="56" applyFont="1" applyBorder="1" applyAlignment="1">
      <alignment horizontal="center"/>
      <protection/>
    </xf>
    <xf numFmtId="0" fontId="14" fillId="0" borderId="0" xfId="56" applyFont="1">
      <alignment/>
      <protection/>
    </xf>
    <xf numFmtId="167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justify"/>
    </xf>
    <xf numFmtId="0" fontId="17" fillId="0" borderId="0" xfId="0" applyFont="1" applyBorder="1" applyAlignment="1">
      <alignment horizontal="justify"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7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0" fontId="3" fillId="0" borderId="0" xfId="56" applyAlignment="1">
      <alignment horizontal="center"/>
      <protection/>
    </xf>
    <xf numFmtId="167" fontId="8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15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49" fontId="7" fillId="0" borderId="0" xfId="0" applyNumberFormat="1" applyFont="1" applyAlignment="1">
      <alignment/>
    </xf>
    <xf numFmtId="0" fontId="6" fillId="0" borderId="1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0" fontId="6" fillId="0" borderId="11" xfId="56" applyFont="1" applyBorder="1">
      <alignment/>
      <protection/>
    </xf>
    <xf numFmtId="0" fontId="5" fillId="0" borderId="11" xfId="56" applyFont="1" applyBorder="1">
      <alignment/>
      <protection/>
    </xf>
    <xf numFmtId="0" fontId="6" fillId="0" borderId="11" xfId="0" applyFont="1" applyBorder="1" applyAlignment="1">
      <alignment wrapText="1"/>
    </xf>
    <xf numFmtId="1" fontId="1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wrapText="1"/>
    </xf>
    <xf numFmtId="0" fontId="8" fillId="0" borderId="11" xfId="0" applyFont="1" applyBorder="1" applyAlignment="1">
      <alignment horizontal="justify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/>
    </xf>
    <xf numFmtId="0" fontId="8" fillId="0" borderId="11" xfId="55" applyFont="1" applyFill="1" applyBorder="1" applyAlignment="1">
      <alignment wrapText="1"/>
      <protection/>
    </xf>
    <xf numFmtId="0" fontId="8" fillId="0" borderId="11" xfId="55" applyFont="1" applyFill="1" applyBorder="1" applyAlignment="1">
      <alignment horizontal="left" wrapText="1"/>
      <protection/>
    </xf>
    <xf numFmtId="0" fontId="17" fillId="0" borderId="0" xfId="0" applyFont="1" applyFill="1" applyBorder="1" applyAlignment="1">
      <alignment horizontal="justify"/>
    </xf>
    <xf numFmtId="0" fontId="8" fillId="0" borderId="0" xfId="56" applyFont="1">
      <alignment/>
      <protection/>
    </xf>
    <xf numFmtId="0" fontId="8" fillId="0" borderId="0" xfId="56" applyFont="1">
      <alignment/>
      <protection/>
    </xf>
    <xf numFmtId="0" fontId="36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8" fillId="0" borderId="11" xfId="0" applyFont="1" applyBorder="1" applyAlignment="1">
      <alignment horizontal="left" vertical="justify" wrapText="1"/>
    </xf>
    <xf numFmtId="0" fontId="8" fillId="0" borderId="11" xfId="0" applyFont="1" applyBorder="1" applyAlignment="1">
      <alignment vertical="justify" wrapText="1"/>
    </xf>
    <xf numFmtId="0" fontId="6" fillId="0" borderId="11" xfId="0" applyFont="1" applyBorder="1" applyAlignment="1">
      <alignment vertical="justify"/>
    </xf>
    <xf numFmtId="0" fontId="18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49" fontId="8" fillId="0" borderId="11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/>
    </xf>
    <xf numFmtId="49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49" fontId="8" fillId="0" borderId="11" xfId="0" applyNumberFormat="1" applyFont="1" applyBorder="1" applyAlignment="1">
      <alignment horizontal="justify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37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0" fontId="8" fillId="0" borderId="0" xfId="0" applyFont="1" applyFill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1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42" fillId="0" borderId="0" xfId="0" applyFont="1" applyBorder="1" applyAlignment="1">
      <alignment horizontal="right"/>
    </xf>
    <xf numFmtId="167" fontId="38" fillId="0" borderId="17" xfId="0" applyNumberFormat="1" applyFont="1" applyBorder="1" applyAlignment="1">
      <alignment/>
    </xf>
    <xf numFmtId="167" fontId="41" fillId="0" borderId="0" xfId="0" applyNumberFormat="1" applyFont="1" applyBorder="1" applyAlignment="1">
      <alignment/>
    </xf>
    <xf numFmtId="167" fontId="41" fillId="0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7" fontId="42" fillId="0" borderId="0" xfId="0" applyNumberFormat="1" applyFont="1" applyBorder="1" applyAlignment="1">
      <alignment/>
    </xf>
    <xf numFmtId="167" fontId="41" fillId="0" borderId="17" xfId="0" applyNumberFormat="1" applyFont="1" applyBorder="1" applyAlignment="1">
      <alignment/>
    </xf>
    <xf numFmtId="167" fontId="38" fillId="0" borderId="17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167" fontId="41" fillId="0" borderId="0" xfId="0" applyNumberFormat="1" applyFont="1" applyBorder="1" applyAlignment="1">
      <alignment/>
    </xf>
    <xf numFmtId="167" fontId="41" fillId="0" borderId="0" xfId="0" applyNumberFormat="1" applyFont="1" applyFill="1" applyBorder="1" applyAlignment="1">
      <alignment/>
    </xf>
    <xf numFmtId="167" fontId="3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/>
    </xf>
    <xf numFmtId="167" fontId="0" fillId="0" borderId="0" xfId="0" applyNumberFormat="1" applyFill="1" applyAlignment="1">
      <alignment/>
    </xf>
    <xf numFmtId="0" fontId="6" fillId="0" borderId="11" xfId="56" applyFont="1" applyBorder="1" applyAlignment="1">
      <alignment wrapText="1"/>
      <protection/>
    </xf>
    <xf numFmtId="180" fontId="6" fillId="0" borderId="11" xfId="0" applyNumberFormat="1" applyFont="1" applyBorder="1" applyAlignment="1">
      <alignment horizontal="center"/>
    </xf>
    <xf numFmtId="199" fontId="6" fillId="0" borderId="11" xfId="56" applyNumberFormat="1" applyFont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4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67" fontId="8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center" wrapText="1"/>
    </xf>
    <xf numFmtId="0" fontId="6" fillId="0" borderId="0" xfId="56" applyFont="1" applyBorder="1" applyAlignment="1">
      <alignment horizontal="center" wrapText="1"/>
      <protection/>
    </xf>
    <xf numFmtId="195" fontId="7" fillId="0" borderId="11" xfId="0" applyNumberFormat="1" applyFont="1" applyBorder="1" applyAlignment="1">
      <alignment horizontal="center" vertical="top"/>
    </xf>
    <xf numFmtId="195" fontId="6" fillId="0" borderId="11" xfId="64" applyNumberFormat="1" applyFont="1" applyBorder="1" applyAlignment="1">
      <alignment horizontal="center" vertical="top"/>
    </xf>
    <xf numFmtId="196" fontId="6" fillId="0" borderId="13" xfId="64" applyNumberFormat="1" applyFont="1" applyBorder="1" applyAlignment="1">
      <alignment horizontal="center" vertical="top"/>
    </xf>
    <xf numFmtId="1" fontId="7" fillId="0" borderId="14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196" fontId="6" fillId="0" borderId="11" xfId="64" applyNumberFormat="1" applyFont="1" applyBorder="1" applyAlignment="1">
      <alignment horizontal="centerContinuous" vertical="top"/>
    </xf>
    <xf numFmtId="0" fontId="17" fillId="0" borderId="11" xfId="0" applyFont="1" applyBorder="1" applyAlignment="1">
      <alignment horizontal="justify" wrapText="1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horizontal="justify" wrapText="1"/>
    </xf>
    <xf numFmtId="167" fontId="6" fillId="0" borderId="0" xfId="0" applyNumberFormat="1" applyFont="1" applyAlignment="1">
      <alignment horizontal="center"/>
    </xf>
    <xf numFmtId="4" fontId="6" fillId="0" borderId="11" xfId="56" applyNumberFormat="1" applyFont="1" applyBorder="1" applyAlignment="1">
      <alignment horizontal="center"/>
      <protection/>
    </xf>
    <xf numFmtId="2" fontId="8" fillId="0" borderId="11" xfId="0" applyNumberFormat="1" applyFont="1" applyBorder="1" applyAlignment="1">
      <alignment horizontal="center"/>
    </xf>
    <xf numFmtId="0" fontId="8" fillId="0" borderId="23" xfId="55" applyFont="1" applyBorder="1" applyAlignment="1">
      <alignment wrapText="1"/>
      <protection/>
    </xf>
    <xf numFmtId="2" fontId="6" fillId="0" borderId="16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0" fontId="8" fillId="0" borderId="24" xfId="55" applyFont="1" applyBorder="1" applyAlignment="1">
      <alignment wrapText="1"/>
      <protection/>
    </xf>
    <xf numFmtId="2" fontId="8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Border="1" applyAlignment="1">
      <alignment horizontal="center"/>
    </xf>
    <xf numFmtId="167" fontId="17" fillId="0" borderId="11" xfId="0" applyNumberFormat="1" applyFont="1" applyBorder="1" applyAlignment="1">
      <alignment horizontal="center" wrapText="1"/>
    </xf>
    <xf numFmtId="167" fontId="1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justify" wrapText="1"/>
    </xf>
    <xf numFmtId="0" fontId="17" fillId="0" borderId="11" xfId="0" applyFont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right"/>
    </xf>
    <xf numFmtId="2" fontId="17" fillId="0" borderId="11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justify" wrapText="1"/>
    </xf>
    <xf numFmtId="2" fontId="17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49" fontId="8" fillId="0" borderId="11" xfId="0" applyNumberFormat="1" applyFont="1" applyBorder="1" applyAlignment="1">
      <alignment horizontal="left" vertical="top"/>
    </xf>
    <xf numFmtId="49" fontId="8" fillId="0" borderId="2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justify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4" xfId="0" applyFont="1" applyBorder="1" applyAlignment="1">
      <alignment/>
    </xf>
    <xf numFmtId="49" fontId="8" fillId="0" borderId="14" xfId="0" applyNumberFormat="1" applyFont="1" applyFill="1" applyBorder="1" applyAlignment="1">
      <alignment horizontal="left"/>
    </xf>
    <xf numFmtId="167" fontId="8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7" fillId="0" borderId="10" xfId="0" applyFont="1" applyBorder="1" applyAlignment="1">
      <alignment horizontal="justify" wrapText="1"/>
    </xf>
    <xf numFmtId="0" fontId="6" fillId="0" borderId="12" xfId="0" applyNumberFormat="1" applyFont="1" applyBorder="1" applyAlignment="1">
      <alignment horizontal="justify" vertic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1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wrapText="1"/>
      <protection/>
    </xf>
    <xf numFmtId="0" fontId="14" fillId="0" borderId="11" xfId="0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4" fillId="0" borderId="0" xfId="0" applyFont="1" applyBorder="1" applyAlignment="1">
      <alignment horizontal="center" wrapText="1"/>
    </xf>
    <xf numFmtId="167" fontId="18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49" fontId="8" fillId="0" borderId="24" xfId="0" applyNumberFormat="1" applyFont="1" applyBorder="1" applyAlignment="1">
      <alignment horizontal="center" wrapText="1"/>
    </xf>
    <xf numFmtId="0" fontId="17" fillId="0" borderId="14" xfId="0" applyFont="1" applyBorder="1" applyAlignment="1">
      <alignment horizontal="justify" wrapText="1"/>
    </xf>
    <xf numFmtId="167" fontId="8" fillId="0" borderId="11" xfId="0" applyNumberFormat="1" applyFont="1" applyFill="1" applyBorder="1" applyAlignment="1">
      <alignment horizontal="center"/>
    </xf>
    <xf numFmtId="167" fontId="8" fillId="0" borderId="11" xfId="0" applyNumberFormat="1" applyFont="1" applyFill="1" applyBorder="1" applyAlignment="1">
      <alignment horizontal="left"/>
    </xf>
    <xf numFmtId="167" fontId="8" fillId="0" borderId="14" xfId="0" applyNumberFormat="1" applyFont="1" applyFill="1" applyBorder="1" applyAlignment="1">
      <alignment horizontal="left"/>
    </xf>
    <xf numFmtId="167" fontId="8" fillId="0" borderId="24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right" wrapText="1"/>
    </xf>
    <xf numFmtId="167" fontId="8" fillId="0" borderId="11" xfId="0" applyNumberFormat="1" applyFont="1" applyBorder="1" applyAlignment="1">
      <alignment horizontal="right"/>
    </xf>
    <xf numFmtId="167" fontId="8" fillId="0" borderId="11" xfId="0" applyNumberFormat="1" applyFont="1" applyFill="1" applyBorder="1" applyAlignment="1">
      <alignment horizontal="right"/>
    </xf>
    <xf numFmtId="167" fontId="8" fillId="0" borderId="11" xfId="0" applyNumberFormat="1" applyFont="1" applyBorder="1" applyAlignment="1">
      <alignment horizontal="center" vertical="top" wrapText="1"/>
    </xf>
    <xf numFmtId="167" fontId="8" fillId="0" borderId="24" xfId="0" applyNumberFormat="1" applyFont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0" fontId="6" fillId="0" borderId="11" xfId="56" applyFont="1" applyBorder="1">
      <alignment/>
      <protection/>
    </xf>
    <xf numFmtId="49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199" fontId="8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67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3" fontId="8" fillId="0" borderId="11" xfId="64" applyFont="1" applyBorder="1" applyAlignment="1">
      <alignment horizontal="center"/>
    </xf>
    <xf numFmtId="43" fontId="8" fillId="0" borderId="11" xfId="64" applyFont="1" applyFill="1" applyBorder="1" applyAlignment="1">
      <alignment horizontal="center"/>
    </xf>
    <xf numFmtId="180" fontId="8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43" fontId="1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167" fontId="14" fillId="0" borderId="11" xfId="0" applyNumberFormat="1" applyFont="1" applyBorder="1" applyAlignment="1">
      <alignment/>
    </xf>
    <xf numFmtId="167" fontId="14" fillId="0" borderId="11" xfId="0" applyNumberFormat="1" applyFont="1" applyFill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1" xfId="64" applyNumberFormat="1" applyFont="1" applyBorder="1" applyAlignment="1">
      <alignment horizontal="center"/>
    </xf>
    <xf numFmtId="167" fontId="8" fillId="0" borderId="11" xfId="64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167" fontId="7" fillId="0" borderId="11" xfId="0" applyNumberFormat="1" applyFont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left"/>
    </xf>
    <xf numFmtId="0" fontId="17" fillId="0" borderId="11" xfId="0" applyFont="1" applyBorder="1" applyAlignment="1">
      <alignment wrapText="1"/>
    </xf>
    <xf numFmtId="0" fontId="17" fillId="0" borderId="11" xfId="0" applyFont="1" applyFill="1" applyBorder="1" applyAlignment="1">
      <alignment horizontal="justify" wrapText="1"/>
    </xf>
    <xf numFmtId="0" fontId="7" fillId="0" borderId="11" xfId="0" applyNumberFormat="1" applyFont="1" applyBorder="1" applyAlignment="1">
      <alignment horizontal="justify" vertical="center" wrapText="1"/>
    </xf>
    <xf numFmtId="49" fontId="17" fillId="0" borderId="11" xfId="0" applyNumberFormat="1" applyFont="1" applyBorder="1" applyAlignment="1">
      <alignment horizontal="right"/>
    </xf>
    <xf numFmtId="49" fontId="8" fillId="0" borderId="11" xfId="0" applyNumberFormat="1" applyFont="1" applyFill="1" applyBorder="1" applyAlignment="1">
      <alignment/>
    </xf>
    <xf numFmtId="0" fontId="17" fillId="0" borderId="11" xfId="0" applyFont="1" applyBorder="1" applyAlignment="1">
      <alignment horizontal="justify"/>
    </xf>
    <xf numFmtId="0" fontId="17" fillId="0" borderId="11" xfId="0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43" fontId="0" fillId="0" borderId="0" xfId="0" applyNumberFormat="1" applyAlignment="1">
      <alignment/>
    </xf>
    <xf numFmtId="2" fontId="18" fillId="0" borderId="0" xfId="0" applyNumberFormat="1" applyFont="1" applyBorder="1" applyAlignment="1">
      <alignment/>
    </xf>
    <xf numFmtId="180" fontId="7" fillId="0" borderId="14" xfId="0" applyNumberFormat="1" applyFont="1" applyBorder="1" applyAlignment="1">
      <alignment horizontal="center" vertical="top"/>
    </xf>
    <xf numFmtId="180" fontId="7" fillId="0" borderId="13" xfId="0" applyNumberFormat="1" applyFont="1" applyBorder="1" applyAlignment="1">
      <alignment horizontal="center" vertical="top"/>
    </xf>
    <xf numFmtId="180" fontId="7" fillId="0" borderId="11" xfId="0" applyNumberFormat="1" applyFont="1" applyBorder="1" applyAlignment="1">
      <alignment horizontal="center" vertical="top"/>
    </xf>
    <xf numFmtId="180" fontId="6" fillId="0" borderId="11" xfId="0" applyNumberFormat="1" applyFont="1" applyBorder="1" applyAlignment="1">
      <alignment horizontal="center" vertical="top"/>
    </xf>
    <xf numFmtId="180" fontId="6" fillId="0" borderId="11" xfId="64" applyNumberFormat="1" applyFont="1" applyBorder="1" applyAlignment="1">
      <alignment horizontal="center" vertical="top"/>
    </xf>
    <xf numFmtId="180" fontId="6" fillId="0" borderId="11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7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vertical="top" wrapText="1"/>
    </xf>
    <xf numFmtId="180" fontId="6" fillId="0" borderId="11" xfId="0" applyNumberFormat="1" applyFont="1" applyBorder="1" applyAlignment="1">
      <alignment horizontal="center" vertical="top" wrapText="1"/>
    </xf>
    <xf numFmtId="180" fontId="6" fillId="0" borderId="17" xfId="0" applyNumberFormat="1" applyFont="1" applyBorder="1" applyAlignment="1">
      <alignment horizontal="center" vertical="top"/>
    </xf>
    <xf numFmtId="180" fontId="6" fillId="0" borderId="16" xfId="0" applyNumberFormat="1" applyFont="1" applyBorder="1" applyAlignment="1">
      <alignment horizontal="center" vertical="top"/>
    </xf>
    <xf numFmtId="180" fontId="15" fillId="0" borderId="11" xfId="0" applyNumberFormat="1" applyFont="1" applyBorder="1" applyAlignment="1">
      <alignment horizontal="center" vertical="top" wrapText="1"/>
    </xf>
    <xf numFmtId="180" fontId="6" fillId="0" borderId="21" xfId="0" applyNumberFormat="1" applyFont="1" applyBorder="1" applyAlignment="1">
      <alignment horizontal="center" vertical="top"/>
    </xf>
    <xf numFmtId="180" fontId="6" fillId="0" borderId="14" xfId="0" applyNumberFormat="1" applyFont="1" applyBorder="1" applyAlignment="1">
      <alignment horizontal="center" vertical="top"/>
    </xf>
    <xf numFmtId="180" fontId="7" fillId="0" borderId="16" xfId="0" applyNumberFormat="1" applyFont="1" applyFill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left" wrapText="1"/>
    </xf>
    <xf numFmtId="167" fontId="17" fillId="0" borderId="11" xfId="0" applyNumberFormat="1" applyFont="1" applyBorder="1" applyAlignment="1">
      <alignment/>
    </xf>
    <xf numFmtId="180" fontId="0" fillId="24" borderId="24" xfId="0" applyNumberFormat="1" applyFon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7" fontId="0" fillId="24" borderId="11" xfId="0" applyNumberFormat="1" applyFill="1" applyBorder="1" applyAlignment="1">
      <alignment horizontal="center"/>
    </xf>
    <xf numFmtId="167" fontId="6" fillId="0" borderId="11" xfId="56" applyNumberFormat="1" applyFont="1" applyBorder="1" applyAlignment="1">
      <alignment horizontal="center"/>
      <protection/>
    </xf>
    <xf numFmtId="167" fontId="6" fillId="0" borderId="11" xfId="56" applyNumberFormat="1" applyFont="1" applyBorder="1" applyAlignment="1">
      <alignment horizontal="center"/>
      <protection/>
    </xf>
    <xf numFmtId="167" fontId="0" fillId="0" borderId="11" xfId="0" applyNumberFormat="1" applyBorder="1" applyAlignment="1">
      <alignment horizontal="center"/>
    </xf>
    <xf numFmtId="180" fontId="0" fillId="24" borderId="11" xfId="0" applyNumberFormat="1" applyFont="1" applyFill="1" applyBorder="1" applyAlignment="1">
      <alignment horizontal="center"/>
    </xf>
    <xf numFmtId="167" fontId="3" fillId="0" borderId="11" xfId="56" applyNumberFormat="1" applyBorder="1" applyAlignment="1">
      <alignment horizontal="center"/>
      <protection/>
    </xf>
    <xf numFmtId="0" fontId="3" fillId="0" borderId="11" xfId="56" applyBorder="1">
      <alignment/>
      <protection/>
    </xf>
    <xf numFmtId="167" fontId="1" fillId="0" borderId="11" xfId="0" applyNumberFormat="1" applyFont="1" applyFill="1" applyBorder="1" applyAlignment="1">
      <alignment/>
    </xf>
    <xf numFmtId="167" fontId="6" fillId="0" borderId="11" xfId="56" applyNumberFormat="1" applyFont="1" applyBorder="1">
      <alignment/>
      <protection/>
    </xf>
    <xf numFmtId="167" fontId="8" fillId="0" borderId="16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justify" vertical="top" wrapText="1"/>
    </xf>
    <xf numFmtId="180" fontId="6" fillId="0" borderId="11" xfId="64" applyNumberFormat="1" applyFont="1" applyBorder="1" applyAlignment="1">
      <alignment horizontal="center"/>
    </xf>
    <xf numFmtId="180" fontId="6" fillId="0" borderId="13" xfId="64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55" applyFont="1" applyFill="1" applyBorder="1" applyAlignment="1">
      <alignment wrapText="1"/>
      <protection/>
    </xf>
    <xf numFmtId="180" fontId="3" fillId="0" borderId="17" xfId="54" applyNumberFormat="1" applyFont="1" applyBorder="1" applyAlignment="1">
      <alignment horizontal="right"/>
    </xf>
    <xf numFmtId="180" fontId="3" fillId="0" borderId="0" xfId="54" applyNumberFormat="1" applyFont="1" applyBorder="1" applyAlignment="1">
      <alignment horizontal="right"/>
    </xf>
    <xf numFmtId="4" fontId="14" fillId="0" borderId="17" xfId="54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67" fontId="0" fillId="0" borderId="0" xfId="0" applyNumberFormat="1" applyBorder="1" applyAlignment="1">
      <alignment/>
    </xf>
    <xf numFmtId="167" fontId="42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167" fontId="18" fillId="0" borderId="0" xfId="0" applyNumberFormat="1" applyFont="1" applyBorder="1" applyAlignment="1">
      <alignment/>
    </xf>
    <xf numFmtId="2" fontId="17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24" xfId="0" applyFont="1" applyBorder="1" applyAlignment="1">
      <alignment/>
    </xf>
    <xf numFmtId="0" fontId="17" fillId="0" borderId="0" xfId="0" applyFont="1" applyAlignment="1">
      <alignment horizontal="center"/>
    </xf>
    <xf numFmtId="49" fontId="7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17" fillId="0" borderId="1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Отчет о финансировании муниципальных программ за 1 квартал 2011 г." xfId="55"/>
    <cellStyle name="Обычный_распред дотации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5.00390625" style="0" customWidth="1"/>
    <col min="2" max="2" width="50.375" style="0" customWidth="1"/>
    <col min="3" max="3" width="11.375" style="0" customWidth="1"/>
  </cols>
  <sheetData>
    <row r="1" spans="1:3" ht="12.75">
      <c r="A1" s="51"/>
      <c r="B1" s="51"/>
      <c r="C1" s="92" t="s">
        <v>647</v>
      </c>
    </row>
    <row r="2" spans="1:3" ht="12.75">
      <c r="A2" s="51"/>
      <c r="B2" s="51"/>
      <c r="C2" s="92" t="s">
        <v>497</v>
      </c>
    </row>
    <row r="3" spans="1:3" ht="12.75">
      <c r="A3" s="51"/>
      <c r="B3" s="51"/>
      <c r="C3" s="92" t="s">
        <v>498</v>
      </c>
    </row>
    <row r="4" spans="1:3" ht="12.75">
      <c r="A4" s="51"/>
      <c r="B4" s="51"/>
      <c r="C4" s="92" t="s">
        <v>49</v>
      </c>
    </row>
    <row r="5" spans="1:3" ht="12.75">
      <c r="A5" s="51"/>
      <c r="B5" s="51"/>
      <c r="C5" s="92" t="s">
        <v>840</v>
      </c>
    </row>
    <row r="6" spans="1:3" ht="12.75">
      <c r="A6" s="51"/>
      <c r="B6" s="51"/>
      <c r="C6" s="92"/>
    </row>
    <row r="7" spans="1:3" ht="12.75">
      <c r="A7" s="51"/>
      <c r="B7" s="51"/>
      <c r="C7" s="163" t="s">
        <v>539</v>
      </c>
    </row>
    <row r="8" spans="1:3" ht="12.75">
      <c r="A8" s="51"/>
      <c r="B8" s="137" t="s">
        <v>548</v>
      </c>
      <c r="C8" s="51"/>
    </row>
    <row r="9" spans="1:3" ht="12.75">
      <c r="A9" s="51"/>
      <c r="B9" s="137" t="s">
        <v>547</v>
      </c>
      <c r="C9" s="51"/>
    </row>
    <row r="10" spans="1:3" ht="12.75">
      <c r="A10" s="51"/>
      <c r="B10" s="137" t="s">
        <v>706</v>
      </c>
      <c r="C10" s="51"/>
    </row>
    <row r="11" spans="1:3" ht="12.75">
      <c r="A11" s="51"/>
      <c r="B11" s="137" t="s">
        <v>50</v>
      </c>
      <c r="C11" s="51"/>
    </row>
    <row r="12" spans="1:3" ht="12.75">
      <c r="A12" s="51"/>
      <c r="B12" s="51"/>
      <c r="C12" s="95" t="s">
        <v>523</v>
      </c>
    </row>
    <row r="13" spans="1:3" ht="12.75">
      <c r="A13" s="96" t="s">
        <v>657</v>
      </c>
      <c r="B13" s="96" t="s">
        <v>658</v>
      </c>
      <c r="C13" s="96" t="s">
        <v>544</v>
      </c>
    </row>
    <row r="14" spans="1:3" ht="12.75">
      <c r="A14" s="164"/>
      <c r="B14" s="164"/>
      <c r="C14" s="164"/>
    </row>
    <row r="15" spans="1:3" ht="25.5">
      <c r="A15" s="165" t="s">
        <v>685</v>
      </c>
      <c r="B15" s="166" t="s">
        <v>646</v>
      </c>
      <c r="C15" s="165">
        <v>0</v>
      </c>
    </row>
    <row r="16" spans="1:3" ht="25.5">
      <c r="A16" s="167" t="s">
        <v>694</v>
      </c>
      <c r="B16" s="160" t="s">
        <v>655</v>
      </c>
      <c r="C16" s="165">
        <v>0</v>
      </c>
    </row>
    <row r="17" spans="1:3" ht="12.75">
      <c r="A17" s="167" t="s">
        <v>696</v>
      </c>
      <c r="B17" s="160" t="s">
        <v>483</v>
      </c>
      <c r="C17" s="168">
        <f>C18</f>
        <v>-761227.4</v>
      </c>
    </row>
    <row r="18" spans="1:3" ht="12.75">
      <c r="A18" s="167" t="s">
        <v>697</v>
      </c>
      <c r="B18" s="160" t="s">
        <v>486</v>
      </c>
      <c r="C18" s="168">
        <f>C19</f>
        <v>-761227.4</v>
      </c>
    </row>
    <row r="19" spans="1:3" ht="25.5">
      <c r="A19" s="167" t="s">
        <v>518</v>
      </c>
      <c r="B19" s="160" t="s">
        <v>487</v>
      </c>
      <c r="C19" s="168">
        <f>-C22</f>
        <v>-761227.4</v>
      </c>
    </row>
    <row r="20" spans="1:3" ht="12.75">
      <c r="A20" s="167" t="s">
        <v>701</v>
      </c>
      <c r="B20" s="160" t="s">
        <v>484</v>
      </c>
      <c r="C20" s="168">
        <f>C21</f>
        <v>761227.4</v>
      </c>
    </row>
    <row r="21" spans="1:3" ht="12.75">
      <c r="A21" s="167" t="s">
        <v>702</v>
      </c>
      <c r="B21" s="160" t="s">
        <v>485</v>
      </c>
      <c r="C21" s="168">
        <f>C22</f>
        <v>761227.4</v>
      </c>
    </row>
    <row r="22" spans="1:3" ht="25.5">
      <c r="A22" s="167" t="s">
        <v>705</v>
      </c>
      <c r="B22" s="160" t="s">
        <v>488</v>
      </c>
      <c r="C22" s="202">
        <v>761227.4</v>
      </c>
    </row>
    <row r="23" ht="12.75">
      <c r="C23" s="64"/>
    </row>
  </sheetData>
  <sheetProtection/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6"/>
  <sheetViews>
    <sheetView view="pageBreakPreview" zoomScale="8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64.625" style="0" customWidth="1"/>
    <col min="2" max="2" width="5.625" style="0" customWidth="1"/>
    <col min="3" max="3" width="7.75390625" style="0" customWidth="1"/>
    <col min="4" max="4" width="5.875" style="0" customWidth="1"/>
    <col min="5" max="5" width="12.75390625" style="0" customWidth="1"/>
    <col min="6" max="6" width="6.25390625" style="0" customWidth="1"/>
    <col min="7" max="7" width="13.25390625" style="0" customWidth="1"/>
    <col min="8" max="8" width="10.25390625" style="0" bestFit="1" customWidth="1"/>
  </cols>
  <sheetData>
    <row r="1" spans="1:7" ht="15.75">
      <c r="A1" s="14"/>
      <c r="B1" s="14"/>
      <c r="C1" s="15"/>
      <c r="D1" s="15"/>
      <c r="E1" s="15"/>
      <c r="F1" s="15"/>
      <c r="G1" s="204" t="s">
        <v>478</v>
      </c>
    </row>
    <row r="2" spans="1:7" ht="15.75">
      <c r="A2" s="14"/>
      <c r="B2" s="14"/>
      <c r="C2" s="15"/>
      <c r="D2" s="15"/>
      <c r="E2" s="15"/>
      <c r="F2" s="15"/>
      <c r="G2" s="204" t="s">
        <v>497</v>
      </c>
    </row>
    <row r="3" spans="1:7" ht="15.75">
      <c r="A3" s="14"/>
      <c r="B3" s="14"/>
      <c r="C3" s="15"/>
      <c r="D3" s="15"/>
      <c r="E3" s="15"/>
      <c r="F3" s="15"/>
      <c r="G3" s="79" t="s">
        <v>498</v>
      </c>
    </row>
    <row r="4" spans="1:7" ht="15.75">
      <c r="A4" s="14"/>
      <c r="B4" s="14"/>
      <c r="C4" s="15"/>
      <c r="D4" s="15"/>
      <c r="E4" s="15"/>
      <c r="F4" s="15"/>
      <c r="G4" s="92" t="s">
        <v>49</v>
      </c>
    </row>
    <row r="5" spans="1:7" ht="15.75">
      <c r="A5" s="14"/>
      <c r="B5" s="14"/>
      <c r="C5" s="15"/>
      <c r="D5" s="15"/>
      <c r="E5" s="15"/>
      <c r="F5" s="15"/>
      <c r="G5" s="92" t="s">
        <v>840</v>
      </c>
    </row>
    <row r="6" spans="1:7" ht="15.75">
      <c r="A6" s="14"/>
      <c r="B6" s="14"/>
      <c r="C6" s="15"/>
      <c r="D6" s="16"/>
      <c r="E6" s="15"/>
      <c r="F6" s="15"/>
      <c r="G6" s="16"/>
    </row>
    <row r="7" spans="1:7" ht="15.75">
      <c r="A7" s="14"/>
      <c r="B7" s="14"/>
      <c r="C7" s="15"/>
      <c r="D7" s="15"/>
      <c r="E7" s="15"/>
      <c r="F7" s="15"/>
      <c r="G7" s="187" t="s">
        <v>539</v>
      </c>
    </row>
    <row r="8" spans="1:7" ht="15.75">
      <c r="A8" s="17"/>
      <c r="B8" s="17"/>
      <c r="C8" s="17" t="s">
        <v>557</v>
      </c>
      <c r="D8" s="18"/>
      <c r="E8" s="18"/>
      <c r="F8" s="21"/>
      <c r="G8" s="16"/>
    </row>
    <row r="9" spans="1:7" ht="15.75">
      <c r="A9" s="17"/>
      <c r="B9" s="17"/>
      <c r="C9" s="17" t="s">
        <v>558</v>
      </c>
      <c r="D9" s="17"/>
      <c r="E9" s="18"/>
      <c r="F9" s="21"/>
      <c r="G9" s="16"/>
    </row>
    <row r="10" spans="1:7" ht="15.75">
      <c r="A10" s="17"/>
      <c r="B10" s="439" t="s">
        <v>50</v>
      </c>
      <c r="C10" s="440"/>
      <c r="D10" s="440"/>
      <c r="E10" s="18"/>
      <c r="F10" s="21"/>
      <c r="G10" s="16"/>
    </row>
    <row r="11" spans="1:7" ht="15.75">
      <c r="A11" s="14"/>
      <c r="B11" s="14"/>
      <c r="C11" s="15"/>
      <c r="D11" s="15"/>
      <c r="E11" s="15"/>
      <c r="F11" s="15"/>
      <c r="G11" s="33" t="s">
        <v>523</v>
      </c>
    </row>
    <row r="12" spans="1:7" ht="15.75">
      <c r="A12" s="61"/>
      <c r="B12" s="61" t="s">
        <v>670</v>
      </c>
      <c r="C12" s="140" t="s">
        <v>559</v>
      </c>
      <c r="D12" s="141" t="s">
        <v>560</v>
      </c>
      <c r="E12" s="142" t="s">
        <v>561</v>
      </c>
      <c r="F12" s="141" t="s">
        <v>562</v>
      </c>
      <c r="G12" s="19" t="s">
        <v>720</v>
      </c>
    </row>
    <row r="13" spans="1:7" ht="15.75">
      <c r="A13" s="62"/>
      <c r="B13" s="62"/>
      <c r="C13" s="30"/>
      <c r="D13" s="31"/>
      <c r="E13" s="30"/>
      <c r="F13" s="34"/>
      <c r="G13" s="20"/>
    </row>
    <row r="14" spans="1:8" ht="32.25" customHeight="1">
      <c r="A14" s="451" t="s">
        <v>671</v>
      </c>
      <c r="B14" s="451"/>
      <c r="C14" s="452"/>
      <c r="D14" s="452"/>
      <c r="E14" s="452"/>
      <c r="F14" s="452"/>
      <c r="G14" s="139">
        <f>G15+G56</f>
        <v>487624.2</v>
      </c>
      <c r="H14" s="306"/>
    </row>
    <row r="15" spans="1:8" ht="15">
      <c r="A15" s="248" t="s">
        <v>545</v>
      </c>
      <c r="B15" s="274" t="s">
        <v>672</v>
      </c>
      <c r="C15" s="249" t="s">
        <v>565</v>
      </c>
      <c r="D15" s="178"/>
      <c r="E15" s="82"/>
      <c r="F15" s="178"/>
      <c r="G15" s="267">
        <f>G16+G27+G43+G38</f>
        <v>473678.4</v>
      </c>
      <c r="H15" s="306"/>
    </row>
    <row r="16" spans="1:8" ht="15">
      <c r="A16" s="131" t="s">
        <v>546</v>
      </c>
      <c r="B16" s="188" t="s">
        <v>672</v>
      </c>
      <c r="C16" s="148" t="s">
        <v>565</v>
      </c>
      <c r="D16" s="148" t="s">
        <v>564</v>
      </c>
      <c r="E16" s="82"/>
      <c r="F16" s="177"/>
      <c r="G16" s="143">
        <f>G17</f>
        <v>115818.3</v>
      </c>
      <c r="H16" s="86"/>
    </row>
    <row r="17" spans="1:8" ht="30">
      <c r="A17" s="129" t="s">
        <v>23</v>
      </c>
      <c r="B17" s="188" t="s">
        <v>672</v>
      </c>
      <c r="C17" s="148" t="s">
        <v>565</v>
      </c>
      <c r="D17" s="148" t="s">
        <v>564</v>
      </c>
      <c r="E17" s="148" t="s">
        <v>740</v>
      </c>
      <c r="F17" s="148"/>
      <c r="G17" s="143">
        <f>G18</f>
        <v>115818.3</v>
      </c>
      <c r="H17" s="86"/>
    </row>
    <row r="18" spans="1:8" ht="45">
      <c r="A18" s="127" t="s">
        <v>30</v>
      </c>
      <c r="B18" s="188" t="s">
        <v>672</v>
      </c>
      <c r="C18" s="148" t="s">
        <v>565</v>
      </c>
      <c r="D18" s="148" t="s">
        <v>564</v>
      </c>
      <c r="E18" s="148" t="s">
        <v>741</v>
      </c>
      <c r="F18" s="148"/>
      <c r="G18" s="143">
        <f>G19+G22</f>
        <v>115818.3</v>
      </c>
      <c r="H18" s="86"/>
    </row>
    <row r="19" spans="1:8" ht="60">
      <c r="A19" s="127" t="s">
        <v>745</v>
      </c>
      <c r="B19" s="188" t="s">
        <v>672</v>
      </c>
      <c r="C19" s="148" t="s">
        <v>565</v>
      </c>
      <c r="D19" s="148" t="s">
        <v>564</v>
      </c>
      <c r="E19" s="148" t="s">
        <v>742</v>
      </c>
      <c r="F19" s="148"/>
      <c r="G19" s="143">
        <f>G20</f>
        <v>63133.7</v>
      </c>
      <c r="H19" s="86"/>
    </row>
    <row r="20" spans="1:8" ht="60">
      <c r="A20" s="119" t="s">
        <v>512</v>
      </c>
      <c r="B20" s="188" t="s">
        <v>672</v>
      </c>
      <c r="C20" s="148" t="s">
        <v>565</v>
      </c>
      <c r="D20" s="148" t="s">
        <v>564</v>
      </c>
      <c r="E20" s="148" t="s">
        <v>743</v>
      </c>
      <c r="F20" s="148"/>
      <c r="G20" s="143">
        <f>G21</f>
        <v>63133.7</v>
      </c>
      <c r="H20" s="86"/>
    </row>
    <row r="21" spans="1:8" ht="30">
      <c r="A21" s="119" t="s">
        <v>511</v>
      </c>
      <c r="B21" s="188" t="s">
        <v>672</v>
      </c>
      <c r="C21" s="148" t="s">
        <v>565</v>
      </c>
      <c r="D21" s="148" t="s">
        <v>564</v>
      </c>
      <c r="E21" s="148" t="s">
        <v>743</v>
      </c>
      <c r="F21" s="148" t="s">
        <v>506</v>
      </c>
      <c r="G21" s="299">
        <v>63133.7</v>
      </c>
      <c r="H21" s="86"/>
    </row>
    <row r="22" spans="1:8" ht="15">
      <c r="A22" s="127" t="s">
        <v>744</v>
      </c>
      <c r="B22" s="188" t="s">
        <v>672</v>
      </c>
      <c r="C22" s="148" t="s">
        <v>565</v>
      </c>
      <c r="D22" s="148" t="s">
        <v>564</v>
      </c>
      <c r="E22" s="148" t="s">
        <v>746</v>
      </c>
      <c r="F22" s="148"/>
      <c r="G22" s="143">
        <f>G23+G25</f>
        <v>52684.600000000006</v>
      </c>
      <c r="H22" s="86"/>
    </row>
    <row r="23" spans="1:8" ht="30">
      <c r="A23" s="119" t="s">
        <v>830</v>
      </c>
      <c r="B23" s="188" t="s">
        <v>672</v>
      </c>
      <c r="C23" s="148" t="s">
        <v>565</v>
      </c>
      <c r="D23" s="148" t="s">
        <v>564</v>
      </c>
      <c r="E23" s="148" t="s">
        <v>747</v>
      </c>
      <c r="F23" s="148"/>
      <c r="G23" s="143">
        <f>G24</f>
        <v>17466.2</v>
      </c>
      <c r="H23" s="86"/>
    </row>
    <row r="24" spans="1:8" ht="30">
      <c r="A24" s="119" t="s">
        <v>511</v>
      </c>
      <c r="B24" s="188" t="s">
        <v>672</v>
      </c>
      <c r="C24" s="148" t="s">
        <v>565</v>
      </c>
      <c r="D24" s="148" t="s">
        <v>564</v>
      </c>
      <c r="E24" s="148" t="s">
        <v>747</v>
      </c>
      <c r="F24" s="148" t="s">
        <v>506</v>
      </c>
      <c r="G24" s="299">
        <v>17466.2</v>
      </c>
      <c r="H24" s="86"/>
    </row>
    <row r="25" spans="1:8" ht="30">
      <c r="A25" s="119" t="s">
        <v>831</v>
      </c>
      <c r="B25" s="188" t="s">
        <v>672</v>
      </c>
      <c r="C25" s="148" t="s">
        <v>565</v>
      </c>
      <c r="D25" s="148" t="s">
        <v>564</v>
      </c>
      <c r="E25" s="148" t="s">
        <v>114</v>
      </c>
      <c r="F25" s="148"/>
      <c r="G25" s="143">
        <f>G26</f>
        <v>35218.4</v>
      </c>
      <c r="H25" s="86"/>
    </row>
    <row r="26" spans="1:8" ht="30">
      <c r="A26" s="119" t="s">
        <v>511</v>
      </c>
      <c r="B26" s="188" t="s">
        <v>672</v>
      </c>
      <c r="C26" s="148" t="s">
        <v>565</v>
      </c>
      <c r="D26" s="148" t="s">
        <v>564</v>
      </c>
      <c r="E26" s="148" t="s">
        <v>114</v>
      </c>
      <c r="F26" s="148" t="s">
        <v>506</v>
      </c>
      <c r="G26" s="143">
        <v>35218.4</v>
      </c>
      <c r="H26" s="86"/>
    </row>
    <row r="27" spans="1:8" ht="15">
      <c r="A27" s="88" t="s">
        <v>436</v>
      </c>
      <c r="B27" s="188" t="s">
        <v>672</v>
      </c>
      <c r="C27" s="148" t="s">
        <v>565</v>
      </c>
      <c r="D27" s="148" t="s">
        <v>566</v>
      </c>
      <c r="E27" s="148"/>
      <c r="F27" s="148"/>
      <c r="G27" s="143">
        <f>G28</f>
        <v>314182.4</v>
      </c>
      <c r="H27" s="145"/>
    </row>
    <row r="28" spans="1:8" ht="30">
      <c r="A28" s="129" t="s">
        <v>23</v>
      </c>
      <c r="B28" s="188" t="s">
        <v>672</v>
      </c>
      <c r="C28" s="148" t="s">
        <v>565</v>
      </c>
      <c r="D28" s="148" t="s">
        <v>566</v>
      </c>
      <c r="E28" s="148" t="s">
        <v>740</v>
      </c>
      <c r="F28" s="148"/>
      <c r="G28" s="144">
        <f>G29</f>
        <v>314182.4</v>
      </c>
      <c r="H28" s="145"/>
    </row>
    <row r="29" spans="1:8" ht="45">
      <c r="A29" s="127" t="s">
        <v>31</v>
      </c>
      <c r="B29" s="188" t="s">
        <v>672</v>
      </c>
      <c r="C29" s="148" t="s">
        <v>565</v>
      </c>
      <c r="D29" s="148" t="s">
        <v>566</v>
      </c>
      <c r="E29" s="148" t="s">
        <v>748</v>
      </c>
      <c r="F29" s="148"/>
      <c r="G29" s="144">
        <f>G30+G35</f>
        <v>314182.4</v>
      </c>
      <c r="H29" s="145"/>
    </row>
    <row r="30" spans="1:8" ht="15">
      <c r="A30" s="127" t="s">
        <v>753</v>
      </c>
      <c r="B30" s="188" t="s">
        <v>672</v>
      </c>
      <c r="C30" s="148" t="s">
        <v>565</v>
      </c>
      <c r="D30" s="148" t="s">
        <v>566</v>
      </c>
      <c r="E30" s="148" t="s">
        <v>749</v>
      </c>
      <c r="F30" s="148"/>
      <c r="G30" s="144">
        <f>G31+G33</f>
        <v>161018.8</v>
      </c>
      <c r="H30" s="145"/>
    </row>
    <row r="31" spans="1:8" ht="30">
      <c r="A31" s="119" t="s">
        <v>828</v>
      </c>
      <c r="B31" s="188" t="s">
        <v>672</v>
      </c>
      <c r="C31" s="148" t="s">
        <v>565</v>
      </c>
      <c r="D31" s="148" t="s">
        <v>566</v>
      </c>
      <c r="E31" s="148" t="s">
        <v>750</v>
      </c>
      <c r="F31" s="148"/>
      <c r="G31" s="144">
        <f>G32</f>
        <v>66479.5</v>
      </c>
      <c r="H31" s="145"/>
    </row>
    <row r="32" spans="1:8" ht="30">
      <c r="A32" s="119" t="s">
        <v>511</v>
      </c>
      <c r="B32" s="188" t="s">
        <v>672</v>
      </c>
      <c r="C32" s="148" t="s">
        <v>565</v>
      </c>
      <c r="D32" s="148" t="s">
        <v>566</v>
      </c>
      <c r="E32" s="148" t="s">
        <v>750</v>
      </c>
      <c r="F32" s="148" t="s">
        <v>506</v>
      </c>
      <c r="G32" s="144">
        <v>66479.5</v>
      </c>
      <c r="H32" s="86"/>
    </row>
    <row r="33" spans="1:8" ht="30">
      <c r="A33" s="119" t="s">
        <v>829</v>
      </c>
      <c r="B33" s="188" t="s">
        <v>672</v>
      </c>
      <c r="C33" s="148" t="s">
        <v>565</v>
      </c>
      <c r="D33" s="148" t="s">
        <v>566</v>
      </c>
      <c r="E33" s="148" t="s">
        <v>115</v>
      </c>
      <c r="F33" s="148"/>
      <c r="G33" s="143">
        <f>G34</f>
        <v>94539.3</v>
      </c>
      <c r="H33" s="230"/>
    </row>
    <row r="34" spans="1:8" ht="30">
      <c r="A34" s="119" t="s">
        <v>511</v>
      </c>
      <c r="B34" s="188" t="s">
        <v>672</v>
      </c>
      <c r="C34" s="148" t="s">
        <v>565</v>
      </c>
      <c r="D34" s="148" t="s">
        <v>566</v>
      </c>
      <c r="E34" s="148" t="s">
        <v>115</v>
      </c>
      <c r="F34" s="148" t="s">
        <v>506</v>
      </c>
      <c r="G34" s="143">
        <v>94539.3</v>
      </c>
      <c r="H34" s="86"/>
    </row>
    <row r="35" spans="1:8" ht="89.25" customHeight="1">
      <c r="A35" s="119" t="s">
        <v>754</v>
      </c>
      <c r="B35" s="188" t="s">
        <v>672</v>
      </c>
      <c r="C35" s="148" t="s">
        <v>565</v>
      </c>
      <c r="D35" s="148" t="s">
        <v>566</v>
      </c>
      <c r="E35" s="158" t="s">
        <v>751</v>
      </c>
      <c r="F35" s="148"/>
      <c r="G35" s="299">
        <f>G36</f>
        <v>153163.6</v>
      </c>
      <c r="H35" s="86"/>
    </row>
    <row r="36" spans="1:8" ht="105">
      <c r="A36" s="119" t="s">
        <v>515</v>
      </c>
      <c r="B36" s="188" t="s">
        <v>672</v>
      </c>
      <c r="C36" s="148" t="s">
        <v>565</v>
      </c>
      <c r="D36" s="148" t="s">
        <v>566</v>
      </c>
      <c r="E36" s="158" t="s">
        <v>752</v>
      </c>
      <c r="F36" s="148"/>
      <c r="G36" s="143">
        <f>G37</f>
        <v>153163.6</v>
      </c>
      <c r="H36" s="86"/>
    </row>
    <row r="37" spans="1:8" ht="30">
      <c r="A37" s="119" t="s">
        <v>511</v>
      </c>
      <c r="B37" s="188" t="s">
        <v>672</v>
      </c>
      <c r="C37" s="148" t="s">
        <v>565</v>
      </c>
      <c r="D37" s="148" t="s">
        <v>566</v>
      </c>
      <c r="E37" s="158" t="s">
        <v>752</v>
      </c>
      <c r="F37" s="148" t="s">
        <v>506</v>
      </c>
      <c r="G37" s="299">
        <v>153163.6</v>
      </c>
      <c r="H37" s="86"/>
    </row>
    <row r="38" spans="1:8" ht="15">
      <c r="A38" s="119" t="s">
        <v>823</v>
      </c>
      <c r="B38" s="188" t="s">
        <v>672</v>
      </c>
      <c r="C38" s="148" t="s">
        <v>565</v>
      </c>
      <c r="D38" s="148" t="s">
        <v>570</v>
      </c>
      <c r="E38" s="158"/>
      <c r="F38" s="148"/>
      <c r="G38" s="143">
        <f>G39</f>
        <v>13699.9</v>
      </c>
      <c r="H38" s="86"/>
    </row>
    <row r="39" spans="1:8" ht="15">
      <c r="A39" s="128" t="s">
        <v>572</v>
      </c>
      <c r="B39" s="188" t="s">
        <v>672</v>
      </c>
      <c r="C39" s="148" t="s">
        <v>565</v>
      </c>
      <c r="D39" s="148" t="s">
        <v>570</v>
      </c>
      <c r="E39" s="148" t="s">
        <v>755</v>
      </c>
      <c r="F39" s="148"/>
      <c r="G39" s="143">
        <f>G40</f>
        <v>13699.9</v>
      </c>
      <c r="H39" s="86"/>
    </row>
    <row r="40" spans="1:8" ht="15">
      <c r="A40" s="88" t="s">
        <v>435</v>
      </c>
      <c r="B40" s="188" t="s">
        <v>672</v>
      </c>
      <c r="C40" s="148" t="s">
        <v>565</v>
      </c>
      <c r="D40" s="148" t="s">
        <v>570</v>
      </c>
      <c r="E40" s="148" t="s">
        <v>756</v>
      </c>
      <c r="F40" s="148"/>
      <c r="G40" s="143">
        <f>G41</f>
        <v>13699.9</v>
      </c>
      <c r="H40" s="86"/>
    </row>
    <row r="41" spans="1:8" ht="30">
      <c r="A41" s="128" t="s">
        <v>809</v>
      </c>
      <c r="B41" s="188" t="s">
        <v>672</v>
      </c>
      <c r="C41" s="148" t="s">
        <v>565</v>
      </c>
      <c r="D41" s="148" t="s">
        <v>570</v>
      </c>
      <c r="E41" s="148" t="s">
        <v>757</v>
      </c>
      <c r="F41" s="148"/>
      <c r="G41" s="151">
        <f>G42</f>
        <v>13699.9</v>
      </c>
      <c r="H41" s="86"/>
    </row>
    <row r="42" spans="1:8" ht="30">
      <c r="A42" s="119" t="s">
        <v>511</v>
      </c>
      <c r="B42" s="188" t="s">
        <v>672</v>
      </c>
      <c r="C42" s="148" t="s">
        <v>565</v>
      </c>
      <c r="D42" s="148" t="s">
        <v>570</v>
      </c>
      <c r="E42" s="148" t="s">
        <v>757</v>
      </c>
      <c r="F42" s="148" t="s">
        <v>506</v>
      </c>
      <c r="G42" s="299">
        <v>13699.9</v>
      </c>
      <c r="H42" s="86"/>
    </row>
    <row r="43" spans="1:8" ht="15">
      <c r="A43" s="88" t="s">
        <v>440</v>
      </c>
      <c r="B43" s="188" t="s">
        <v>672</v>
      </c>
      <c r="C43" s="149" t="s">
        <v>565</v>
      </c>
      <c r="D43" s="149" t="s">
        <v>563</v>
      </c>
      <c r="E43" s="82"/>
      <c r="F43" s="177"/>
      <c r="G43" s="143">
        <f>G44+G47+G52+G54</f>
        <v>29977.8</v>
      </c>
      <c r="H43" s="86"/>
    </row>
    <row r="44" spans="1:8" ht="30">
      <c r="A44" s="88" t="s">
        <v>442</v>
      </c>
      <c r="B44" s="188" t="s">
        <v>672</v>
      </c>
      <c r="C44" s="149" t="s">
        <v>565</v>
      </c>
      <c r="D44" s="82" t="s">
        <v>563</v>
      </c>
      <c r="E44" s="82" t="s">
        <v>764</v>
      </c>
      <c r="F44" s="177"/>
      <c r="G44" s="143">
        <f>G45+G46</f>
        <v>4375.599999999999</v>
      </c>
      <c r="H44" s="86"/>
    </row>
    <row r="45" spans="1:8" ht="60">
      <c r="A45" s="83" t="s">
        <v>499</v>
      </c>
      <c r="B45" s="188" t="s">
        <v>672</v>
      </c>
      <c r="C45" s="149" t="s">
        <v>565</v>
      </c>
      <c r="D45" s="82" t="s">
        <v>563</v>
      </c>
      <c r="E45" s="82" t="s">
        <v>764</v>
      </c>
      <c r="F45" s="152" t="s">
        <v>502</v>
      </c>
      <c r="G45" s="143">
        <v>4316.9</v>
      </c>
      <c r="H45" s="86"/>
    </row>
    <row r="46" spans="1:8" ht="30">
      <c r="A46" s="88" t="s">
        <v>500</v>
      </c>
      <c r="B46" s="188" t="s">
        <v>672</v>
      </c>
      <c r="C46" s="149" t="s">
        <v>565</v>
      </c>
      <c r="D46" s="82" t="s">
        <v>563</v>
      </c>
      <c r="E46" s="82" t="s">
        <v>764</v>
      </c>
      <c r="F46" s="152" t="s">
        <v>503</v>
      </c>
      <c r="G46" s="143">
        <v>58.7</v>
      </c>
      <c r="H46" s="86"/>
    </row>
    <row r="47" spans="1:8" ht="60">
      <c r="A47" s="88" t="s">
        <v>441</v>
      </c>
      <c r="B47" s="188" t="s">
        <v>672</v>
      </c>
      <c r="C47" s="149" t="s">
        <v>565</v>
      </c>
      <c r="D47" s="82" t="s">
        <v>563</v>
      </c>
      <c r="E47" s="82" t="s">
        <v>765</v>
      </c>
      <c r="F47" s="178"/>
      <c r="G47" s="143">
        <f>G48+G49+G50+G51</f>
        <v>25402.2</v>
      </c>
      <c r="H47" s="86"/>
    </row>
    <row r="48" spans="1:8" ht="60">
      <c r="A48" s="83" t="s">
        <v>499</v>
      </c>
      <c r="B48" s="188" t="s">
        <v>672</v>
      </c>
      <c r="C48" s="149" t="s">
        <v>565</v>
      </c>
      <c r="D48" s="149" t="s">
        <v>563</v>
      </c>
      <c r="E48" s="82" t="s">
        <v>765</v>
      </c>
      <c r="F48" s="149" t="s">
        <v>502</v>
      </c>
      <c r="G48" s="143">
        <v>2909.7</v>
      </c>
      <c r="H48" s="86"/>
    </row>
    <row r="49" spans="1:8" ht="30">
      <c r="A49" s="88" t="s">
        <v>500</v>
      </c>
      <c r="B49" s="188" t="s">
        <v>672</v>
      </c>
      <c r="C49" s="149" t="s">
        <v>565</v>
      </c>
      <c r="D49" s="149" t="s">
        <v>563</v>
      </c>
      <c r="E49" s="82" t="s">
        <v>765</v>
      </c>
      <c r="F49" s="149" t="s">
        <v>503</v>
      </c>
      <c r="G49" s="143">
        <v>403.3</v>
      </c>
      <c r="H49" s="86"/>
    </row>
    <row r="50" spans="1:8" ht="30">
      <c r="A50" s="119" t="s">
        <v>511</v>
      </c>
      <c r="B50" s="188" t="s">
        <v>672</v>
      </c>
      <c r="C50" s="149" t="s">
        <v>565</v>
      </c>
      <c r="D50" s="149" t="s">
        <v>563</v>
      </c>
      <c r="E50" s="82" t="s">
        <v>765</v>
      </c>
      <c r="F50" s="149" t="s">
        <v>506</v>
      </c>
      <c r="G50" s="143">
        <v>6863.7</v>
      </c>
      <c r="H50" s="86"/>
    </row>
    <row r="51" spans="1:8" ht="15">
      <c r="A51" s="88" t="s">
        <v>501</v>
      </c>
      <c r="B51" s="188" t="s">
        <v>672</v>
      </c>
      <c r="C51" s="149" t="s">
        <v>565</v>
      </c>
      <c r="D51" s="149" t="s">
        <v>563</v>
      </c>
      <c r="E51" s="82" t="s">
        <v>765</v>
      </c>
      <c r="F51" s="149" t="s">
        <v>504</v>
      </c>
      <c r="G51" s="259">
        <f>8.9+14913.2+303.4</f>
        <v>15225.5</v>
      </c>
      <c r="H51" s="86"/>
    </row>
    <row r="52" spans="1:8" ht="30">
      <c r="A52" s="132" t="s">
        <v>54</v>
      </c>
      <c r="B52" s="188" t="s">
        <v>672</v>
      </c>
      <c r="C52" s="149" t="s">
        <v>565</v>
      </c>
      <c r="D52" s="149" t="s">
        <v>563</v>
      </c>
      <c r="E52" s="82" t="s">
        <v>125</v>
      </c>
      <c r="F52" s="149"/>
      <c r="G52" s="143">
        <v>100</v>
      </c>
      <c r="H52" s="86"/>
    </row>
    <row r="53" spans="1:8" ht="60">
      <c r="A53" s="83" t="s">
        <v>499</v>
      </c>
      <c r="B53" s="188" t="s">
        <v>672</v>
      </c>
      <c r="C53" s="149" t="s">
        <v>565</v>
      </c>
      <c r="D53" s="149" t="s">
        <v>563</v>
      </c>
      <c r="E53" s="82" t="s">
        <v>125</v>
      </c>
      <c r="F53" s="149" t="s">
        <v>502</v>
      </c>
      <c r="G53" s="143">
        <v>100</v>
      </c>
      <c r="H53" s="86"/>
    </row>
    <row r="54" spans="1:8" ht="27.75" customHeight="1">
      <c r="A54" s="293" t="s">
        <v>52</v>
      </c>
      <c r="B54" s="188" t="s">
        <v>672</v>
      </c>
      <c r="C54" s="149" t="s">
        <v>565</v>
      </c>
      <c r="D54" s="149" t="s">
        <v>563</v>
      </c>
      <c r="E54" s="82" t="s">
        <v>126</v>
      </c>
      <c r="F54" s="149"/>
      <c r="G54" s="143">
        <v>100</v>
      </c>
      <c r="H54" s="86"/>
    </row>
    <row r="55" spans="1:8" ht="60">
      <c r="A55" s="83" t="s">
        <v>499</v>
      </c>
      <c r="B55" s="188" t="s">
        <v>672</v>
      </c>
      <c r="C55" s="149" t="s">
        <v>565</v>
      </c>
      <c r="D55" s="149" t="s">
        <v>563</v>
      </c>
      <c r="E55" s="82" t="s">
        <v>126</v>
      </c>
      <c r="F55" s="149" t="s">
        <v>502</v>
      </c>
      <c r="G55" s="143">
        <v>100</v>
      </c>
      <c r="H55" s="86"/>
    </row>
    <row r="56" spans="1:8" ht="15">
      <c r="A56" s="248" t="s">
        <v>663</v>
      </c>
      <c r="B56" s="274" t="s">
        <v>672</v>
      </c>
      <c r="C56" s="250">
        <v>10</v>
      </c>
      <c r="D56" s="82"/>
      <c r="E56" s="148"/>
      <c r="F56" s="148"/>
      <c r="G56" s="269">
        <f>G57+G63</f>
        <v>13945.8</v>
      </c>
      <c r="H56" s="71"/>
    </row>
    <row r="57" spans="1:8" ht="15">
      <c r="A57" s="88" t="s">
        <v>445</v>
      </c>
      <c r="B57" s="188" t="s">
        <v>672</v>
      </c>
      <c r="C57" s="82">
        <v>10</v>
      </c>
      <c r="D57" s="82" t="s">
        <v>570</v>
      </c>
      <c r="E57" s="149"/>
      <c r="F57" s="148"/>
      <c r="G57" s="144">
        <f>G58</f>
        <v>4817.4</v>
      </c>
      <c r="H57" s="86"/>
    </row>
    <row r="58" spans="1:8" ht="30">
      <c r="A58" s="120" t="s">
        <v>36</v>
      </c>
      <c r="B58" s="188" t="s">
        <v>672</v>
      </c>
      <c r="C58" s="82">
        <v>10</v>
      </c>
      <c r="D58" s="82" t="s">
        <v>570</v>
      </c>
      <c r="E58" s="149" t="s">
        <v>784</v>
      </c>
      <c r="F58" s="148"/>
      <c r="G58" s="144">
        <f>G59</f>
        <v>4817.4</v>
      </c>
      <c r="H58" s="86"/>
    </row>
    <row r="59" spans="1:8" ht="15">
      <c r="A59" s="88" t="s">
        <v>37</v>
      </c>
      <c r="B59" s="188" t="s">
        <v>672</v>
      </c>
      <c r="C59" s="82">
        <v>10</v>
      </c>
      <c r="D59" s="82" t="s">
        <v>570</v>
      </c>
      <c r="E59" s="149" t="s">
        <v>785</v>
      </c>
      <c r="F59" s="178"/>
      <c r="G59" s="144">
        <f>G60</f>
        <v>4817.4</v>
      </c>
      <c r="H59" s="86"/>
    </row>
    <row r="60" spans="1:8" ht="30">
      <c r="A60" s="88" t="s">
        <v>786</v>
      </c>
      <c r="B60" s="188" t="s">
        <v>672</v>
      </c>
      <c r="C60" s="82" t="s">
        <v>787</v>
      </c>
      <c r="D60" s="82" t="s">
        <v>570</v>
      </c>
      <c r="E60" s="149" t="s">
        <v>788</v>
      </c>
      <c r="F60" s="178"/>
      <c r="G60" s="144">
        <f>G61</f>
        <v>4817.4</v>
      </c>
      <c r="H60" s="86"/>
    </row>
    <row r="61" spans="1:8" ht="15">
      <c r="A61" s="88" t="s">
        <v>446</v>
      </c>
      <c r="B61" s="188" t="s">
        <v>672</v>
      </c>
      <c r="C61" s="82" t="s">
        <v>787</v>
      </c>
      <c r="D61" s="82" t="s">
        <v>570</v>
      </c>
      <c r="E61" s="149" t="s">
        <v>789</v>
      </c>
      <c r="F61" s="178"/>
      <c r="G61" s="144">
        <f>G62</f>
        <v>4817.4</v>
      </c>
      <c r="H61" s="86"/>
    </row>
    <row r="62" spans="1:8" ht="30">
      <c r="A62" s="119" t="s">
        <v>511</v>
      </c>
      <c r="B62" s="188" t="s">
        <v>672</v>
      </c>
      <c r="C62" s="82">
        <v>10</v>
      </c>
      <c r="D62" s="82" t="s">
        <v>570</v>
      </c>
      <c r="E62" s="149" t="s">
        <v>789</v>
      </c>
      <c r="F62" s="82" t="s">
        <v>506</v>
      </c>
      <c r="G62" s="144">
        <v>4817.4</v>
      </c>
      <c r="H62" s="86"/>
    </row>
    <row r="63" spans="1:8" ht="15">
      <c r="A63" s="119" t="s">
        <v>516</v>
      </c>
      <c r="B63" s="188" t="s">
        <v>672</v>
      </c>
      <c r="C63" s="117">
        <v>10</v>
      </c>
      <c r="D63" s="82" t="s">
        <v>568</v>
      </c>
      <c r="E63" s="117"/>
      <c r="F63" s="117"/>
      <c r="G63" s="144">
        <f>G64</f>
        <v>9128.4</v>
      </c>
      <c r="H63" s="86"/>
    </row>
    <row r="64" spans="1:8" ht="30">
      <c r="A64" s="120" t="s">
        <v>36</v>
      </c>
      <c r="B64" s="188" t="s">
        <v>672</v>
      </c>
      <c r="C64" s="82">
        <v>10</v>
      </c>
      <c r="D64" s="82" t="s">
        <v>568</v>
      </c>
      <c r="E64" s="149" t="s">
        <v>784</v>
      </c>
      <c r="F64" s="117"/>
      <c r="G64" s="144">
        <f>G65</f>
        <v>9128.4</v>
      </c>
      <c r="H64" s="86"/>
    </row>
    <row r="65" spans="1:8" ht="30">
      <c r="A65" s="120" t="s">
        <v>25</v>
      </c>
      <c r="B65" s="188" t="s">
        <v>672</v>
      </c>
      <c r="C65" s="116">
        <v>10</v>
      </c>
      <c r="D65" s="82" t="s">
        <v>568</v>
      </c>
      <c r="E65" s="149" t="s">
        <v>791</v>
      </c>
      <c r="F65" s="117"/>
      <c r="G65" s="144">
        <f>G66</f>
        <v>9128.4</v>
      </c>
      <c r="H65" s="86"/>
    </row>
    <row r="66" spans="1:8" ht="30">
      <c r="A66" s="120" t="s">
        <v>790</v>
      </c>
      <c r="B66" s="188" t="s">
        <v>672</v>
      </c>
      <c r="C66" s="116">
        <v>10</v>
      </c>
      <c r="D66" s="82" t="s">
        <v>568</v>
      </c>
      <c r="E66" s="149" t="s">
        <v>792</v>
      </c>
      <c r="F66" s="117"/>
      <c r="G66" s="144">
        <f>G67</f>
        <v>9128.4</v>
      </c>
      <c r="H66" s="86"/>
    </row>
    <row r="67" spans="1:8" ht="45">
      <c r="A67" s="120" t="s">
        <v>517</v>
      </c>
      <c r="B67" s="188" t="s">
        <v>672</v>
      </c>
      <c r="C67" s="116">
        <v>10</v>
      </c>
      <c r="D67" s="82" t="s">
        <v>568</v>
      </c>
      <c r="E67" s="149" t="s">
        <v>793</v>
      </c>
      <c r="F67" s="117"/>
      <c r="G67" s="144">
        <f>G68</f>
        <v>9128.4</v>
      </c>
      <c r="H67" s="71"/>
    </row>
    <row r="68" spans="1:8" ht="30">
      <c r="A68" s="119" t="s">
        <v>511</v>
      </c>
      <c r="B68" s="188" t="s">
        <v>672</v>
      </c>
      <c r="C68" s="116">
        <v>10</v>
      </c>
      <c r="D68" s="82" t="s">
        <v>568</v>
      </c>
      <c r="E68" s="149" t="s">
        <v>793</v>
      </c>
      <c r="F68" s="117">
        <v>600</v>
      </c>
      <c r="G68" s="144">
        <v>9128.4</v>
      </c>
      <c r="H68" s="86"/>
    </row>
    <row r="69" spans="1:8" ht="17.25" customHeight="1">
      <c r="A69" s="457" t="s">
        <v>359</v>
      </c>
      <c r="B69" s="458"/>
      <c r="C69" s="458"/>
      <c r="D69" s="458"/>
      <c r="E69" s="458"/>
      <c r="F69" s="458"/>
      <c r="G69" s="366">
        <f>G70</f>
        <v>1605.9</v>
      </c>
      <c r="H69" s="86"/>
    </row>
    <row r="70" spans="1:8" ht="17.25" customHeight="1">
      <c r="A70" s="248" t="s">
        <v>549</v>
      </c>
      <c r="B70" s="363">
        <v>170</v>
      </c>
      <c r="C70" s="364" t="s">
        <v>564</v>
      </c>
      <c r="D70" s="365"/>
      <c r="E70" s="365"/>
      <c r="F70" s="365"/>
      <c r="G70" s="268">
        <f>G71</f>
        <v>1605.9</v>
      </c>
      <c r="H70" s="86"/>
    </row>
    <row r="71" spans="1:8" ht="17.25" customHeight="1">
      <c r="A71" s="127" t="s">
        <v>659</v>
      </c>
      <c r="B71" s="362">
        <v>170</v>
      </c>
      <c r="C71" s="148" t="s">
        <v>564</v>
      </c>
      <c r="D71" s="148" t="s">
        <v>479</v>
      </c>
      <c r="E71" s="358"/>
      <c r="F71" s="358"/>
      <c r="G71" s="154">
        <f>G72</f>
        <v>1605.9</v>
      </c>
      <c r="H71" s="86"/>
    </row>
    <row r="72" spans="1:8" ht="15.75">
      <c r="A72" s="89" t="s">
        <v>394</v>
      </c>
      <c r="B72" s="256" t="s">
        <v>360</v>
      </c>
      <c r="C72" s="148" t="s">
        <v>564</v>
      </c>
      <c r="D72" s="148" t="s">
        <v>479</v>
      </c>
      <c r="E72" s="148" t="s">
        <v>721</v>
      </c>
      <c r="F72" s="148"/>
      <c r="G72" s="143">
        <f>G73</f>
        <v>1605.9</v>
      </c>
      <c r="H72" s="86"/>
    </row>
    <row r="73" spans="1:8" ht="15.75">
      <c r="A73" s="88" t="s">
        <v>551</v>
      </c>
      <c r="B73" s="256" t="s">
        <v>360</v>
      </c>
      <c r="C73" s="148" t="s">
        <v>564</v>
      </c>
      <c r="D73" s="148" t="s">
        <v>479</v>
      </c>
      <c r="E73" s="148" t="s">
        <v>723</v>
      </c>
      <c r="F73" s="148"/>
      <c r="G73" s="143">
        <f>SUM(G74:G75)</f>
        <v>1605.9</v>
      </c>
      <c r="H73" s="86"/>
    </row>
    <row r="74" spans="1:8" ht="60">
      <c r="A74" s="83" t="s">
        <v>499</v>
      </c>
      <c r="B74" s="256" t="s">
        <v>360</v>
      </c>
      <c r="C74" s="148" t="s">
        <v>564</v>
      </c>
      <c r="D74" s="148" t="s">
        <v>479</v>
      </c>
      <c r="E74" s="148" t="s">
        <v>723</v>
      </c>
      <c r="F74" s="148" t="s">
        <v>502</v>
      </c>
      <c r="G74" s="143">
        <v>1599.9</v>
      </c>
      <c r="H74" s="86"/>
    </row>
    <row r="75" spans="1:8" ht="30">
      <c r="A75" s="88" t="s">
        <v>500</v>
      </c>
      <c r="B75" s="256" t="s">
        <v>360</v>
      </c>
      <c r="C75" s="148" t="s">
        <v>564</v>
      </c>
      <c r="D75" s="148" t="s">
        <v>479</v>
      </c>
      <c r="E75" s="148" t="s">
        <v>723</v>
      </c>
      <c r="F75" s="148" t="s">
        <v>503</v>
      </c>
      <c r="G75" s="143">
        <v>6</v>
      </c>
      <c r="H75" s="86"/>
    </row>
    <row r="76" spans="1:7" ht="15.75">
      <c r="A76" s="453" t="s">
        <v>673</v>
      </c>
      <c r="B76" s="453"/>
      <c r="C76" s="452"/>
      <c r="D76" s="452"/>
      <c r="E76" s="452"/>
      <c r="F76" s="452"/>
      <c r="G76" s="139">
        <f>G77+G137+G142+G153+G167+G177+G196+G209+G216+G172</f>
        <v>176065.8</v>
      </c>
    </row>
    <row r="77" spans="1:8" ht="15.75">
      <c r="A77" s="248" t="s">
        <v>549</v>
      </c>
      <c r="B77" s="270" t="s">
        <v>674</v>
      </c>
      <c r="C77" s="251" t="s">
        <v>564</v>
      </c>
      <c r="D77" s="150"/>
      <c r="E77" s="148"/>
      <c r="F77" s="148"/>
      <c r="G77" s="273">
        <f>G78+G97+G101+G93</f>
        <v>28949.9</v>
      </c>
      <c r="H77" s="232"/>
    </row>
    <row r="78" spans="1:8" ht="45">
      <c r="A78" s="88" t="s">
        <v>552</v>
      </c>
      <c r="B78" s="256" t="s">
        <v>674</v>
      </c>
      <c r="C78" s="148" t="s">
        <v>564</v>
      </c>
      <c r="D78" s="148" t="s">
        <v>568</v>
      </c>
      <c r="E78" s="289"/>
      <c r="F78" s="148"/>
      <c r="G78" s="143">
        <f>G86+G79+G84</f>
        <v>11788.199999999999</v>
      </c>
      <c r="H78" s="159"/>
    </row>
    <row r="79" spans="1:8" ht="30">
      <c r="A79" s="129" t="s">
        <v>23</v>
      </c>
      <c r="B79" s="256" t="s">
        <v>674</v>
      </c>
      <c r="C79" s="148" t="s">
        <v>564</v>
      </c>
      <c r="D79" s="148" t="s">
        <v>568</v>
      </c>
      <c r="E79" s="289" t="s">
        <v>116</v>
      </c>
      <c r="F79" s="148"/>
      <c r="G79" s="143">
        <f>G80</f>
        <v>341.4</v>
      </c>
      <c r="H79" s="159"/>
    </row>
    <row r="80" spans="1:8" ht="30">
      <c r="A80" s="129" t="s">
        <v>23</v>
      </c>
      <c r="B80" s="256" t="s">
        <v>674</v>
      </c>
      <c r="C80" s="148" t="s">
        <v>564</v>
      </c>
      <c r="D80" s="148" t="s">
        <v>568</v>
      </c>
      <c r="E80" s="289" t="s">
        <v>117</v>
      </c>
      <c r="F80" s="148"/>
      <c r="G80" s="143">
        <f>G81</f>
        <v>341.4</v>
      </c>
      <c r="H80" s="159"/>
    </row>
    <row r="81" spans="1:8" ht="105">
      <c r="A81" s="284" t="s">
        <v>20</v>
      </c>
      <c r="B81" s="256" t="s">
        <v>674</v>
      </c>
      <c r="C81" s="148" t="s">
        <v>564</v>
      </c>
      <c r="D81" s="148" t="s">
        <v>568</v>
      </c>
      <c r="E81" s="289" t="s">
        <v>145</v>
      </c>
      <c r="F81" s="148"/>
      <c r="G81" s="143">
        <f>G82</f>
        <v>341.4</v>
      </c>
      <c r="H81" s="159"/>
    </row>
    <row r="82" spans="1:8" ht="15.75">
      <c r="A82" s="284" t="s">
        <v>554</v>
      </c>
      <c r="B82" s="256" t="s">
        <v>674</v>
      </c>
      <c r="C82" s="148" t="s">
        <v>564</v>
      </c>
      <c r="D82" s="148" t="s">
        <v>568</v>
      </c>
      <c r="E82" s="281" t="s">
        <v>275</v>
      </c>
      <c r="F82" s="148"/>
      <c r="G82" s="143">
        <f>G83</f>
        <v>341.4</v>
      </c>
      <c r="H82" s="159"/>
    </row>
    <row r="83" spans="1:8" ht="60">
      <c r="A83" s="284" t="s">
        <v>499</v>
      </c>
      <c r="B83" s="256" t="s">
        <v>674</v>
      </c>
      <c r="C83" s="148" t="s">
        <v>564</v>
      </c>
      <c r="D83" s="148" t="s">
        <v>568</v>
      </c>
      <c r="E83" s="281" t="s">
        <v>275</v>
      </c>
      <c r="F83" s="148" t="s">
        <v>502</v>
      </c>
      <c r="G83" s="143">
        <v>341.4</v>
      </c>
      <c r="H83" s="159"/>
    </row>
    <row r="84" spans="1:8" ht="30">
      <c r="A84" s="88" t="s">
        <v>137</v>
      </c>
      <c r="B84" s="256" t="s">
        <v>674</v>
      </c>
      <c r="C84" s="148" t="s">
        <v>564</v>
      </c>
      <c r="D84" s="148" t="s">
        <v>568</v>
      </c>
      <c r="E84" s="148" t="s">
        <v>136</v>
      </c>
      <c r="F84" s="148"/>
      <c r="G84" s="143">
        <f>G85</f>
        <v>3.7</v>
      </c>
      <c r="H84" s="159"/>
    </row>
    <row r="85" spans="1:8" ht="30">
      <c r="A85" s="88" t="s">
        <v>500</v>
      </c>
      <c r="B85" s="256" t="s">
        <v>674</v>
      </c>
      <c r="C85" s="148" t="s">
        <v>564</v>
      </c>
      <c r="D85" s="148" t="s">
        <v>568</v>
      </c>
      <c r="E85" s="148" t="s">
        <v>136</v>
      </c>
      <c r="F85" s="148" t="s">
        <v>503</v>
      </c>
      <c r="G85" s="143">
        <v>3.7</v>
      </c>
      <c r="H85" s="159"/>
    </row>
    <row r="86" spans="1:8" ht="18.75" customHeight="1">
      <c r="A86" s="89" t="s">
        <v>394</v>
      </c>
      <c r="B86" s="256" t="s">
        <v>674</v>
      </c>
      <c r="C86" s="148" t="s">
        <v>564</v>
      </c>
      <c r="D86" s="148" t="s">
        <v>568</v>
      </c>
      <c r="E86" s="148" t="s">
        <v>721</v>
      </c>
      <c r="F86" s="176"/>
      <c r="G86" s="143">
        <f>G87+G91</f>
        <v>11443.099999999999</v>
      </c>
      <c r="H86" s="159"/>
    </row>
    <row r="87" spans="1:8" ht="15.75">
      <c r="A87" s="88" t="s">
        <v>551</v>
      </c>
      <c r="B87" s="256" t="s">
        <v>674</v>
      </c>
      <c r="C87" s="148" t="s">
        <v>564</v>
      </c>
      <c r="D87" s="148" t="s">
        <v>568</v>
      </c>
      <c r="E87" s="148" t="s">
        <v>723</v>
      </c>
      <c r="F87" s="176"/>
      <c r="G87" s="143">
        <f>SUM(G88:G90)</f>
        <v>11101.699999999999</v>
      </c>
      <c r="H87" s="159"/>
    </row>
    <row r="88" spans="1:8" ht="60">
      <c r="A88" s="83" t="s">
        <v>499</v>
      </c>
      <c r="B88" s="256" t="s">
        <v>674</v>
      </c>
      <c r="C88" s="148" t="s">
        <v>564</v>
      </c>
      <c r="D88" s="148" t="s">
        <v>568</v>
      </c>
      <c r="E88" s="148" t="s">
        <v>723</v>
      </c>
      <c r="F88" s="148" t="s">
        <v>502</v>
      </c>
      <c r="G88" s="143">
        <v>8909.3</v>
      </c>
      <c r="H88" s="159"/>
    </row>
    <row r="89" spans="1:8" ht="30">
      <c r="A89" s="88" t="s">
        <v>500</v>
      </c>
      <c r="B89" s="256" t="s">
        <v>674</v>
      </c>
      <c r="C89" s="148" t="s">
        <v>564</v>
      </c>
      <c r="D89" s="148" t="s">
        <v>568</v>
      </c>
      <c r="E89" s="148" t="s">
        <v>723</v>
      </c>
      <c r="F89" s="148" t="s">
        <v>503</v>
      </c>
      <c r="G89" s="143">
        <v>2112.9</v>
      </c>
      <c r="H89" s="159"/>
    </row>
    <row r="90" spans="1:8" ht="15.75">
      <c r="A90" s="88" t="s">
        <v>501</v>
      </c>
      <c r="B90" s="256" t="s">
        <v>674</v>
      </c>
      <c r="C90" s="148" t="s">
        <v>564</v>
      </c>
      <c r="D90" s="148" t="s">
        <v>568</v>
      </c>
      <c r="E90" s="148" t="s">
        <v>723</v>
      </c>
      <c r="F90" s="148" t="s">
        <v>504</v>
      </c>
      <c r="G90" s="143">
        <v>79.5</v>
      </c>
      <c r="H90" s="159"/>
    </row>
    <row r="91" spans="1:8" ht="30">
      <c r="A91" s="127" t="s">
        <v>553</v>
      </c>
      <c r="B91" s="256" t="s">
        <v>674</v>
      </c>
      <c r="C91" s="148" t="s">
        <v>564</v>
      </c>
      <c r="D91" s="148" t="s">
        <v>568</v>
      </c>
      <c r="E91" s="148" t="s">
        <v>724</v>
      </c>
      <c r="F91" s="148"/>
      <c r="G91" s="143">
        <f>G92</f>
        <v>341.4</v>
      </c>
      <c r="H91" s="159"/>
    </row>
    <row r="92" spans="1:8" ht="60">
      <c r="A92" s="83" t="s">
        <v>499</v>
      </c>
      <c r="B92" s="256" t="s">
        <v>674</v>
      </c>
      <c r="C92" s="148" t="s">
        <v>564</v>
      </c>
      <c r="D92" s="148" t="s">
        <v>568</v>
      </c>
      <c r="E92" s="148" t="s">
        <v>724</v>
      </c>
      <c r="F92" s="148" t="s">
        <v>502</v>
      </c>
      <c r="G92" s="143">
        <v>341.4</v>
      </c>
      <c r="H92" s="159"/>
    </row>
    <row r="93" spans="1:8" ht="15.75" customHeight="1">
      <c r="A93" s="83" t="s">
        <v>805</v>
      </c>
      <c r="B93" s="256" t="s">
        <v>674</v>
      </c>
      <c r="C93" s="148" t="s">
        <v>564</v>
      </c>
      <c r="D93" s="148" t="s">
        <v>573</v>
      </c>
      <c r="E93" s="148"/>
      <c r="F93" s="148"/>
      <c r="G93" s="143">
        <f>G94</f>
        <v>7.9</v>
      </c>
      <c r="H93" s="159"/>
    </row>
    <row r="94" spans="1:8" ht="16.5" customHeight="1">
      <c r="A94" s="89" t="s">
        <v>394</v>
      </c>
      <c r="B94" s="256" t="s">
        <v>674</v>
      </c>
      <c r="C94" s="148" t="s">
        <v>564</v>
      </c>
      <c r="D94" s="148" t="s">
        <v>573</v>
      </c>
      <c r="E94" s="148" t="s">
        <v>721</v>
      </c>
      <c r="F94" s="148"/>
      <c r="G94" s="143">
        <f>G95</f>
        <v>7.9</v>
      </c>
      <c r="H94" s="159"/>
    </row>
    <row r="95" spans="1:8" ht="45" customHeight="1">
      <c r="A95" s="83" t="s">
        <v>806</v>
      </c>
      <c r="B95" s="256" t="s">
        <v>674</v>
      </c>
      <c r="C95" s="148" t="s">
        <v>564</v>
      </c>
      <c r="D95" s="148" t="s">
        <v>573</v>
      </c>
      <c r="E95" s="148" t="s">
        <v>807</v>
      </c>
      <c r="F95" s="148"/>
      <c r="G95" s="143">
        <f>G96</f>
        <v>7.9</v>
      </c>
      <c r="H95" s="159"/>
    </row>
    <row r="96" spans="1:8" ht="30">
      <c r="A96" s="88" t="s">
        <v>500</v>
      </c>
      <c r="B96" s="256" t="s">
        <v>674</v>
      </c>
      <c r="C96" s="148" t="s">
        <v>564</v>
      </c>
      <c r="D96" s="148" t="s">
        <v>573</v>
      </c>
      <c r="E96" s="148" t="s">
        <v>807</v>
      </c>
      <c r="F96" s="148" t="s">
        <v>503</v>
      </c>
      <c r="G96" s="143">
        <v>7.9</v>
      </c>
      <c r="H96" s="159"/>
    </row>
    <row r="97" spans="1:8" ht="15.75">
      <c r="A97" s="128" t="s">
        <v>555</v>
      </c>
      <c r="B97" s="256" t="s">
        <v>674</v>
      </c>
      <c r="C97" s="148" t="s">
        <v>564</v>
      </c>
      <c r="D97" s="148" t="s">
        <v>505</v>
      </c>
      <c r="E97" s="148"/>
      <c r="F97" s="148"/>
      <c r="G97" s="143">
        <f>G98</f>
        <v>4086.4</v>
      </c>
      <c r="H97" s="159"/>
    </row>
    <row r="98" spans="1:8" ht="15.75">
      <c r="A98" s="89" t="s">
        <v>394</v>
      </c>
      <c r="B98" s="256" t="s">
        <v>674</v>
      </c>
      <c r="C98" s="148" t="s">
        <v>564</v>
      </c>
      <c r="D98" s="148" t="s">
        <v>505</v>
      </c>
      <c r="E98" s="148" t="s">
        <v>721</v>
      </c>
      <c r="F98" s="148"/>
      <c r="G98" s="143">
        <f>G99</f>
        <v>4086.4</v>
      </c>
      <c r="H98" s="159"/>
    </row>
    <row r="99" spans="1:8" ht="15.75">
      <c r="A99" s="128" t="s">
        <v>660</v>
      </c>
      <c r="B99" s="256" t="s">
        <v>674</v>
      </c>
      <c r="C99" s="148" t="s">
        <v>564</v>
      </c>
      <c r="D99" s="148" t="s">
        <v>505</v>
      </c>
      <c r="E99" s="148" t="s">
        <v>725</v>
      </c>
      <c r="F99" s="148"/>
      <c r="G99" s="143">
        <f>G100</f>
        <v>4086.4</v>
      </c>
      <c r="H99" s="159"/>
    </row>
    <row r="100" spans="1:8" ht="15.75">
      <c r="A100" s="88" t="s">
        <v>501</v>
      </c>
      <c r="B100" s="256" t="s">
        <v>674</v>
      </c>
      <c r="C100" s="148" t="s">
        <v>564</v>
      </c>
      <c r="D100" s="148" t="s">
        <v>505</v>
      </c>
      <c r="E100" s="148" t="s">
        <v>725</v>
      </c>
      <c r="F100" s="148" t="s">
        <v>504</v>
      </c>
      <c r="G100" s="143">
        <v>4086.4</v>
      </c>
      <c r="H100" s="232"/>
    </row>
    <row r="101" spans="1:8" ht="15.75">
      <c r="A101" s="127" t="s">
        <v>659</v>
      </c>
      <c r="B101" s="256" t="s">
        <v>674</v>
      </c>
      <c r="C101" s="148" t="s">
        <v>564</v>
      </c>
      <c r="D101" s="148" t="s">
        <v>479</v>
      </c>
      <c r="E101" s="148"/>
      <c r="F101" s="148"/>
      <c r="G101" s="259">
        <f>G116+G108+G102+G114</f>
        <v>13067.4</v>
      </c>
      <c r="H101" s="159"/>
    </row>
    <row r="102" spans="1:8" ht="28.5" customHeight="1">
      <c r="A102" s="88" t="s">
        <v>24</v>
      </c>
      <c r="B102" s="256" t="s">
        <v>674</v>
      </c>
      <c r="C102" s="148" t="s">
        <v>564</v>
      </c>
      <c r="D102" s="148" t="s">
        <v>479</v>
      </c>
      <c r="E102" s="148" t="s">
        <v>784</v>
      </c>
      <c r="F102" s="148"/>
      <c r="G102" s="143">
        <f>G103</f>
        <v>933.8</v>
      </c>
      <c r="H102" s="159"/>
    </row>
    <row r="103" spans="1:8" ht="30">
      <c r="A103" s="120" t="s">
        <v>25</v>
      </c>
      <c r="B103" s="256" t="s">
        <v>674</v>
      </c>
      <c r="C103" s="148" t="s">
        <v>564</v>
      </c>
      <c r="D103" s="82" t="s">
        <v>479</v>
      </c>
      <c r="E103" s="149" t="s">
        <v>791</v>
      </c>
      <c r="F103" s="148"/>
      <c r="G103" s="143">
        <f>G104</f>
        <v>933.8</v>
      </c>
      <c r="H103" s="159"/>
    </row>
    <row r="104" spans="1:8" ht="45">
      <c r="A104" s="120" t="s">
        <v>802</v>
      </c>
      <c r="B104" s="256" t="s">
        <v>674</v>
      </c>
      <c r="C104" s="148" t="s">
        <v>564</v>
      </c>
      <c r="D104" s="82" t="s">
        <v>479</v>
      </c>
      <c r="E104" s="149" t="s">
        <v>803</v>
      </c>
      <c r="F104" s="148"/>
      <c r="G104" s="143">
        <f>G105</f>
        <v>933.8</v>
      </c>
      <c r="H104" s="159"/>
    </row>
    <row r="105" spans="1:8" ht="30">
      <c r="A105" s="130" t="s">
        <v>684</v>
      </c>
      <c r="B105" s="256" t="s">
        <v>674</v>
      </c>
      <c r="C105" s="148" t="s">
        <v>564</v>
      </c>
      <c r="D105" s="148" t="s">
        <v>479</v>
      </c>
      <c r="E105" s="148" t="s">
        <v>804</v>
      </c>
      <c r="F105" s="148"/>
      <c r="G105" s="143">
        <f>G106+G107</f>
        <v>933.8</v>
      </c>
      <c r="H105" s="159"/>
    </row>
    <row r="106" spans="1:8" ht="60">
      <c r="A106" s="83" t="s">
        <v>499</v>
      </c>
      <c r="B106" s="256" t="s">
        <v>674</v>
      </c>
      <c r="C106" s="148" t="s">
        <v>564</v>
      </c>
      <c r="D106" s="148" t="s">
        <v>479</v>
      </c>
      <c r="E106" s="148" t="s">
        <v>804</v>
      </c>
      <c r="F106" s="148" t="s">
        <v>502</v>
      </c>
      <c r="G106" s="143">
        <v>933.8</v>
      </c>
      <c r="H106" s="159"/>
    </row>
    <row r="107" spans="1:8" ht="27.75" customHeight="1">
      <c r="A107" s="88" t="s">
        <v>500</v>
      </c>
      <c r="B107" s="256" t="s">
        <v>674</v>
      </c>
      <c r="C107" s="148" t="s">
        <v>564</v>
      </c>
      <c r="D107" s="148" t="s">
        <v>479</v>
      </c>
      <c r="E107" s="148" t="s">
        <v>804</v>
      </c>
      <c r="F107" s="148" t="s">
        <v>503</v>
      </c>
      <c r="G107" s="143">
        <v>0</v>
      </c>
      <c r="H107" s="159"/>
    </row>
    <row r="108" spans="1:8" ht="15.75">
      <c r="A108" s="127" t="s">
        <v>734</v>
      </c>
      <c r="B108" s="256" t="s">
        <v>674</v>
      </c>
      <c r="C108" s="148" t="s">
        <v>564</v>
      </c>
      <c r="D108" s="148" t="s">
        <v>479</v>
      </c>
      <c r="E108" s="148" t="s">
        <v>730</v>
      </c>
      <c r="F108" s="148"/>
      <c r="G108" s="143">
        <f>G109</f>
        <v>675.6</v>
      </c>
      <c r="H108" s="233"/>
    </row>
    <row r="109" spans="1:8" ht="18.75" customHeight="1">
      <c r="A109" s="127" t="s">
        <v>735</v>
      </c>
      <c r="B109" s="256" t="s">
        <v>674</v>
      </c>
      <c r="C109" s="148" t="s">
        <v>564</v>
      </c>
      <c r="D109" s="148" t="s">
        <v>479</v>
      </c>
      <c r="E109" s="148" t="s">
        <v>731</v>
      </c>
      <c r="F109" s="148"/>
      <c r="G109" s="143">
        <f>G110</f>
        <v>675.6</v>
      </c>
      <c r="H109" s="233"/>
    </row>
    <row r="110" spans="1:8" ht="27.75" customHeight="1">
      <c r="A110" s="127" t="s">
        <v>736</v>
      </c>
      <c r="B110" s="256" t="s">
        <v>674</v>
      </c>
      <c r="C110" s="148" t="s">
        <v>564</v>
      </c>
      <c r="D110" s="148" t="s">
        <v>479</v>
      </c>
      <c r="E110" s="148" t="s">
        <v>732</v>
      </c>
      <c r="F110" s="148"/>
      <c r="G110" s="143">
        <f>G111</f>
        <v>675.6</v>
      </c>
      <c r="H110" s="233"/>
    </row>
    <row r="111" spans="1:8" ht="28.5" customHeight="1">
      <c r="A111" s="127" t="s">
        <v>737</v>
      </c>
      <c r="B111" s="256" t="s">
        <v>674</v>
      </c>
      <c r="C111" s="148" t="s">
        <v>564</v>
      </c>
      <c r="D111" s="148" t="s">
        <v>479</v>
      </c>
      <c r="E111" s="148" t="s">
        <v>733</v>
      </c>
      <c r="F111" s="148"/>
      <c r="G111" s="143">
        <f>G113+G112</f>
        <v>675.6</v>
      </c>
      <c r="H111" s="233"/>
    </row>
    <row r="112" spans="1:8" ht="60">
      <c r="A112" s="83" t="s">
        <v>499</v>
      </c>
      <c r="B112" s="256" t="s">
        <v>674</v>
      </c>
      <c r="C112" s="148" t="s">
        <v>564</v>
      </c>
      <c r="D112" s="148" t="s">
        <v>479</v>
      </c>
      <c r="E112" s="148" t="s">
        <v>733</v>
      </c>
      <c r="F112" s="148" t="s">
        <v>502</v>
      </c>
      <c r="G112" s="143">
        <v>447.6</v>
      </c>
      <c r="H112" s="159"/>
    </row>
    <row r="113" spans="1:8" ht="29.25" customHeight="1">
      <c r="A113" s="88" t="s">
        <v>500</v>
      </c>
      <c r="B113" s="256" t="s">
        <v>674</v>
      </c>
      <c r="C113" s="148" t="s">
        <v>564</v>
      </c>
      <c r="D113" s="148" t="s">
        <v>479</v>
      </c>
      <c r="E113" s="148" t="s">
        <v>733</v>
      </c>
      <c r="F113" s="148" t="s">
        <v>503</v>
      </c>
      <c r="G113" s="143">
        <v>228</v>
      </c>
      <c r="H113" s="159"/>
    </row>
    <row r="114" spans="1:8" ht="27" customHeight="1">
      <c r="A114" s="88" t="s">
        <v>398</v>
      </c>
      <c r="B114" s="256" t="s">
        <v>674</v>
      </c>
      <c r="C114" s="148" t="s">
        <v>564</v>
      </c>
      <c r="D114" s="148" t="s">
        <v>479</v>
      </c>
      <c r="E114" s="148" t="s">
        <v>814</v>
      </c>
      <c r="F114" s="148"/>
      <c r="G114" s="143">
        <v>47.6</v>
      </c>
      <c r="H114" s="159"/>
    </row>
    <row r="115" spans="1:8" ht="30">
      <c r="A115" s="88" t="s">
        <v>500</v>
      </c>
      <c r="B115" s="256" t="s">
        <v>674</v>
      </c>
      <c r="C115" s="148" t="s">
        <v>564</v>
      </c>
      <c r="D115" s="148" t="s">
        <v>479</v>
      </c>
      <c r="E115" s="148" t="s">
        <v>814</v>
      </c>
      <c r="F115" s="148" t="s">
        <v>503</v>
      </c>
      <c r="G115" s="143">
        <v>47.6</v>
      </c>
      <c r="H115" s="159"/>
    </row>
    <row r="116" spans="1:8" ht="15.75">
      <c r="A116" s="89" t="s">
        <v>394</v>
      </c>
      <c r="B116" s="256" t="s">
        <v>674</v>
      </c>
      <c r="C116" s="148" t="s">
        <v>564</v>
      </c>
      <c r="D116" s="148" t="s">
        <v>479</v>
      </c>
      <c r="E116" s="148" t="s">
        <v>721</v>
      </c>
      <c r="F116" s="148"/>
      <c r="G116" s="259">
        <f>G117+G121+G131+G125+G128+G133+G119+G135</f>
        <v>11410.4</v>
      </c>
      <c r="H116" s="233"/>
    </row>
    <row r="117" spans="1:8" ht="15.75">
      <c r="A117" s="128" t="s">
        <v>404</v>
      </c>
      <c r="B117" s="256" t="s">
        <v>674</v>
      </c>
      <c r="C117" s="148" t="s">
        <v>564</v>
      </c>
      <c r="D117" s="148" t="s">
        <v>479</v>
      </c>
      <c r="E117" s="148" t="s">
        <v>726</v>
      </c>
      <c r="F117" s="148"/>
      <c r="G117" s="143">
        <f>G118</f>
        <v>1724.9</v>
      </c>
      <c r="H117" s="234"/>
    </row>
    <row r="118" spans="1:8" ht="15.75">
      <c r="A118" s="88" t="s">
        <v>501</v>
      </c>
      <c r="B118" s="282" t="s">
        <v>674</v>
      </c>
      <c r="C118" s="148" t="s">
        <v>564</v>
      </c>
      <c r="D118" s="148" t="s">
        <v>479</v>
      </c>
      <c r="E118" s="148" t="s">
        <v>726</v>
      </c>
      <c r="F118" s="148" t="s">
        <v>504</v>
      </c>
      <c r="G118" s="143">
        <v>1724.9</v>
      </c>
      <c r="H118" s="234"/>
    </row>
    <row r="119" spans="1:8" ht="15.75">
      <c r="A119" s="284" t="s">
        <v>113</v>
      </c>
      <c r="B119" s="256" t="s">
        <v>674</v>
      </c>
      <c r="C119" s="148" t="s">
        <v>564</v>
      </c>
      <c r="D119" s="148" t="s">
        <v>479</v>
      </c>
      <c r="E119" s="281">
        <v>9900029900</v>
      </c>
      <c r="F119" s="279"/>
      <c r="G119" s="143">
        <f>G120</f>
        <v>6963</v>
      </c>
      <c r="H119" s="234"/>
    </row>
    <row r="120" spans="1:8" ht="30">
      <c r="A120" s="283" t="s">
        <v>511</v>
      </c>
      <c r="B120" s="256" t="s">
        <v>674</v>
      </c>
      <c r="C120" s="148" t="s">
        <v>564</v>
      </c>
      <c r="D120" s="148" t="s">
        <v>479</v>
      </c>
      <c r="E120" s="281">
        <v>9900029900</v>
      </c>
      <c r="F120" s="279" t="s">
        <v>506</v>
      </c>
      <c r="G120" s="143">
        <v>6963</v>
      </c>
      <c r="H120" s="234"/>
    </row>
    <row r="121" spans="1:8" ht="15.75">
      <c r="A121" s="127" t="s">
        <v>637</v>
      </c>
      <c r="B121" s="256" t="s">
        <v>674</v>
      </c>
      <c r="C121" s="148" t="s">
        <v>564</v>
      </c>
      <c r="D121" s="148" t="s">
        <v>479</v>
      </c>
      <c r="E121" s="148" t="s">
        <v>727</v>
      </c>
      <c r="F121" s="148"/>
      <c r="G121" s="144">
        <f>G122+G124+G123</f>
        <v>1504.9</v>
      </c>
      <c r="H121" s="234"/>
    </row>
    <row r="122" spans="1:8" ht="60">
      <c r="A122" s="83" t="s">
        <v>499</v>
      </c>
      <c r="B122" s="256" t="s">
        <v>674</v>
      </c>
      <c r="C122" s="148" t="s">
        <v>564</v>
      </c>
      <c r="D122" s="148" t="s">
        <v>479</v>
      </c>
      <c r="E122" s="148" t="s">
        <v>727</v>
      </c>
      <c r="F122" s="148" t="s">
        <v>502</v>
      </c>
      <c r="G122" s="144">
        <v>802.8</v>
      </c>
      <c r="H122" s="233"/>
    </row>
    <row r="123" spans="1:8" ht="30">
      <c r="A123" s="88" t="s">
        <v>500</v>
      </c>
      <c r="B123" s="256" t="s">
        <v>674</v>
      </c>
      <c r="C123" s="148" t="s">
        <v>564</v>
      </c>
      <c r="D123" s="148" t="s">
        <v>479</v>
      </c>
      <c r="E123" s="148" t="s">
        <v>727</v>
      </c>
      <c r="F123" s="148" t="s">
        <v>503</v>
      </c>
      <c r="G123" s="144">
        <v>702.1</v>
      </c>
      <c r="H123" s="233"/>
    </row>
    <row r="124" spans="1:8" ht="15.75">
      <c r="A124" s="127" t="s">
        <v>664</v>
      </c>
      <c r="B124" s="256" t="s">
        <v>674</v>
      </c>
      <c r="C124" s="148" t="s">
        <v>564</v>
      </c>
      <c r="D124" s="148" t="s">
        <v>479</v>
      </c>
      <c r="E124" s="148" t="s">
        <v>727</v>
      </c>
      <c r="F124" s="148" t="s">
        <v>644</v>
      </c>
      <c r="G124" s="143">
        <v>0</v>
      </c>
      <c r="H124" s="233"/>
    </row>
    <row r="125" spans="1:8" ht="17.25" customHeight="1">
      <c r="A125" s="120" t="s">
        <v>397</v>
      </c>
      <c r="B125" s="256" t="s">
        <v>674</v>
      </c>
      <c r="C125" s="148" t="s">
        <v>564</v>
      </c>
      <c r="D125" s="148" t="s">
        <v>479</v>
      </c>
      <c r="E125" s="148" t="s">
        <v>728</v>
      </c>
      <c r="F125" s="148"/>
      <c r="G125" s="144">
        <f>G126+G127</f>
        <v>370.2</v>
      </c>
      <c r="H125" s="233"/>
    </row>
    <row r="126" spans="1:8" ht="27" customHeight="1">
      <c r="A126" s="83" t="s">
        <v>499</v>
      </c>
      <c r="B126" s="256" t="s">
        <v>674</v>
      </c>
      <c r="C126" s="148" t="s">
        <v>564</v>
      </c>
      <c r="D126" s="148" t="s">
        <v>479</v>
      </c>
      <c r="E126" s="148" t="s">
        <v>728</v>
      </c>
      <c r="F126" s="148" t="s">
        <v>502</v>
      </c>
      <c r="G126" s="154">
        <v>324</v>
      </c>
      <c r="H126" s="233"/>
    </row>
    <row r="127" spans="1:8" ht="27.75" customHeight="1">
      <c r="A127" s="88" t="s">
        <v>500</v>
      </c>
      <c r="B127" s="256" t="s">
        <v>674</v>
      </c>
      <c r="C127" s="148" t="s">
        <v>564</v>
      </c>
      <c r="D127" s="148" t="s">
        <v>479</v>
      </c>
      <c r="E127" s="148" t="s">
        <v>728</v>
      </c>
      <c r="F127" s="148" t="s">
        <v>503</v>
      </c>
      <c r="G127" s="154">
        <v>46.2</v>
      </c>
      <c r="H127" s="233"/>
    </row>
    <row r="128" spans="1:8" ht="27.75" customHeight="1">
      <c r="A128" s="120" t="s">
        <v>396</v>
      </c>
      <c r="B128" s="256" t="s">
        <v>674</v>
      </c>
      <c r="C128" s="148" t="s">
        <v>564</v>
      </c>
      <c r="D128" s="148" t="s">
        <v>479</v>
      </c>
      <c r="E128" s="148" t="s">
        <v>729</v>
      </c>
      <c r="F128" s="148"/>
      <c r="G128" s="144">
        <f>G129+G130</f>
        <v>363.40000000000003</v>
      </c>
      <c r="H128" s="233"/>
    </row>
    <row r="129" spans="1:8" ht="27" customHeight="1">
      <c r="A129" s="83" t="s">
        <v>499</v>
      </c>
      <c r="B129" s="203">
        <v>301</v>
      </c>
      <c r="C129" s="148" t="s">
        <v>564</v>
      </c>
      <c r="D129" s="148" t="s">
        <v>479</v>
      </c>
      <c r="E129" s="148" t="s">
        <v>729</v>
      </c>
      <c r="F129" s="148" t="s">
        <v>502</v>
      </c>
      <c r="G129" s="299">
        <v>328.1</v>
      </c>
      <c r="H129" s="233"/>
    </row>
    <row r="130" spans="1:8" ht="29.25" customHeight="1">
      <c r="A130" s="88" t="s">
        <v>500</v>
      </c>
      <c r="B130" s="255">
        <v>301</v>
      </c>
      <c r="C130" s="148" t="s">
        <v>564</v>
      </c>
      <c r="D130" s="148" t="s">
        <v>479</v>
      </c>
      <c r="E130" s="148" t="s">
        <v>729</v>
      </c>
      <c r="F130" s="148" t="s">
        <v>503</v>
      </c>
      <c r="G130" s="154">
        <v>35.3</v>
      </c>
      <c r="H130" s="233"/>
    </row>
    <row r="131" spans="1:8" ht="21.75" customHeight="1">
      <c r="A131" s="127" t="s">
        <v>130</v>
      </c>
      <c r="B131" s="255">
        <v>301</v>
      </c>
      <c r="C131" s="148" t="s">
        <v>564</v>
      </c>
      <c r="D131" s="151">
        <v>13</v>
      </c>
      <c r="E131" s="151">
        <v>9900025340</v>
      </c>
      <c r="F131" s="176"/>
      <c r="G131" s="143">
        <f>SUM(G132:G132)</f>
        <v>54.5</v>
      </c>
      <c r="H131" s="233"/>
    </row>
    <row r="132" spans="1:8" ht="26.25" customHeight="1">
      <c r="A132" s="88" t="s">
        <v>500</v>
      </c>
      <c r="B132" s="203">
        <v>301</v>
      </c>
      <c r="C132" s="152" t="s">
        <v>564</v>
      </c>
      <c r="D132" s="153">
        <v>13</v>
      </c>
      <c r="E132" s="151">
        <v>9900025340</v>
      </c>
      <c r="F132" s="152" t="s">
        <v>503</v>
      </c>
      <c r="G132" s="143">
        <v>54.5</v>
      </c>
      <c r="H132" s="233"/>
    </row>
    <row r="133" spans="1:8" ht="27.75" customHeight="1">
      <c r="A133" s="83" t="s">
        <v>395</v>
      </c>
      <c r="B133" s="256" t="s">
        <v>674</v>
      </c>
      <c r="C133" s="148" t="s">
        <v>564</v>
      </c>
      <c r="D133" s="148" t="s">
        <v>479</v>
      </c>
      <c r="E133" s="148" t="s">
        <v>738</v>
      </c>
      <c r="F133" s="148"/>
      <c r="G133" s="266">
        <f>G134</f>
        <v>0.5</v>
      </c>
      <c r="H133" s="159"/>
    </row>
    <row r="134" spans="1:8" ht="30">
      <c r="A134" s="88" t="s">
        <v>500</v>
      </c>
      <c r="B134" s="256" t="s">
        <v>674</v>
      </c>
      <c r="C134" s="148" t="s">
        <v>564</v>
      </c>
      <c r="D134" s="148" t="s">
        <v>479</v>
      </c>
      <c r="E134" s="148" t="s">
        <v>738</v>
      </c>
      <c r="F134" s="148" t="s">
        <v>503</v>
      </c>
      <c r="G134" s="266">
        <v>0.5</v>
      </c>
      <c r="H134" s="159"/>
    </row>
    <row r="135" spans="1:8" ht="15.75">
      <c r="A135" s="88" t="s">
        <v>100</v>
      </c>
      <c r="B135" s="256" t="s">
        <v>674</v>
      </c>
      <c r="C135" s="148" t="s">
        <v>564</v>
      </c>
      <c r="D135" s="148" t="s">
        <v>479</v>
      </c>
      <c r="E135" s="148" t="s">
        <v>99</v>
      </c>
      <c r="F135" s="148"/>
      <c r="G135" s="266">
        <f>G136</f>
        <v>429</v>
      </c>
      <c r="H135" s="159"/>
    </row>
    <row r="136" spans="1:8" ht="30">
      <c r="A136" s="88" t="s">
        <v>500</v>
      </c>
      <c r="B136" s="256" t="s">
        <v>674</v>
      </c>
      <c r="C136" s="148" t="s">
        <v>564</v>
      </c>
      <c r="D136" s="148" t="s">
        <v>479</v>
      </c>
      <c r="E136" s="148" t="s">
        <v>99</v>
      </c>
      <c r="F136" s="148" t="s">
        <v>503</v>
      </c>
      <c r="G136" s="266">
        <v>429</v>
      </c>
      <c r="H136" s="159"/>
    </row>
    <row r="137" spans="1:8" ht="15.75">
      <c r="A137" s="248" t="s">
        <v>420</v>
      </c>
      <c r="B137" s="270" t="s">
        <v>674</v>
      </c>
      <c r="C137" s="250" t="s">
        <v>566</v>
      </c>
      <c r="D137" s="177"/>
      <c r="E137" s="82"/>
      <c r="F137" s="177"/>
      <c r="G137" s="267">
        <f>G138</f>
        <v>2160.1</v>
      </c>
      <c r="H137" s="159"/>
    </row>
    <row r="138" spans="1:8" ht="20.25" customHeight="1">
      <c r="A138" s="88" t="s">
        <v>431</v>
      </c>
      <c r="B138" s="256" t="s">
        <v>674</v>
      </c>
      <c r="C138" s="149" t="s">
        <v>566</v>
      </c>
      <c r="D138" s="149" t="s">
        <v>570</v>
      </c>
      <c r="E138" s="82"/>
      <c r="F138" s="177"/>
      <c r="G138" s="143">
        <f>G139</f>
        <v>2160.1</v>
      </c>
      <c r="H138" s="159"/>
    </row>
    <row r="139" spans="1:8" ht="15.75">
      <c r="A139" s="89" t="s">
        <v>394</v>
      </c>
      <c r="B139" s="256" t="s">
        <v>674</v>
      </c>
      <c r="C139" s="149" t="s">
        <v>566</v>
      </c>
      <c r="D139" s="149" t="s">
        <v>570</v>
      </c>
      <c r="E139" s="82" t="s">
        <v>721</v>
      </c>
      <c r="F139" s="177"/>
      <c r="G139" s="143">
        <f>G140</f>
        <v>2160.1</v>
      </c>
      <c r="H139" s="159"/>
    </row>
    <row r="140" spans="1:8" ht="30">
      <c r="A140" s="88" t="s">
        <v>432</v>
      </c>
      <c r="B140" s="256" t="s">
        <v>674</v>
      </c>
      <c r="C140" s="149" t="s">
        <v>566</v>
      </c>
      <c r="D140" s="149" t="s">
        <v>570</v>
      </c>
      <c r="E140" s="82" t="s">
        <v>739</v>
      </c>
      <c r="F140" s="82"/>
      <c r="G140" s="143">
        <f>G141</f>
        <v>2160.1</v>
      </c>
      <c r="H140" s="159"/>
    </row>
    <row r="141" spans="1:8" ht="14.25" customHeight="1">
      <c r="A141" s="129" t="s">
        <v>664</v>
      </c>
      <c r="B141" s="256" t="s">
        <v>674</v>
      </c>
      <c r="C141" s="149" t="s">
        <v>566</v>
      </c>
      <c r="D141" s="149" t="s">
        <v>570</v>
      </c>
      <c r="E141" s="82" t="s">
        <v>739</v>
      </c>
      <c r="F141" s="82" t="s">
        <v>644</v>
      </c>
      <c r="G141" s="143">
        <v>2160.1</v>
      </c>
      <c r="H141" s="159"/>
    </row>
    <row r="142" spans="1:8" ht="27.75" customHeight="1">
      <c r="A142" s="248" t="s">
        <v>433</v>
      </c>
      <c r="B142" s="270" t="s">
        <v>674</v>
      </c>
      <c r="C142" s="250" t="s">
        <v>570</v>
      </c>
      <c r="D142" s="149"/>
      <c r="E142" s="82"/>
      <c r="F142" s="149"/>
      <c r="G142" s="267">
        <f>G143+G149</f>
        <v>1752.5</v>
      </c>
      <c r="H142" s="159"/>
    </row>
    <row r="143" spans="1:8" ht="13.5" customHeight="1">
      <c r="A143" s="88" t="s">
        <v>434</v>
      </c>
      <c r="B143" s="256" t="s">
        <v>674</v>
      </c>
      <c r="C143" s="149" t="s">
        <v>570</v>
      </c>
      <c r="D143" s="149" t="s">
        <v>563</v>
      </c>
      <c r="E143" s="82"/>
      <c r="F143" s="149"/>
      <c r="G143" s="143">
        <f>G144</f>
        <v>1471.5</v>
      </c>
      <c r="H143" s="159"/>
    </row>
    <row r="144" spans="1:8" ht="30">
      <c r="A144" s="260" t="s">
        <v>61</v>
      </c>
      <c r="B144" s="256" t="s">
        <v>674</v>
      </c>
      <c r="C144" s="149" t="s">
        <v>570</v>
      </c>
      <c r="D144" s="149" t="s">
        <v>563</v>
      </c>
      <c r="E144" s="82" t="s">
        <v>822</v>
      </c>
      <c r="F144" s="148"/>
      <c r="G144" s="143">
        <f>G146</f>
        <v>1471.5</v>
      </c>
      <c r="H144" s="159"/>
    </row>
    <row r="145" spans="1:8" ht="30">
      <c r="A145" s="265" t="s">
        <v>827</v>
      </c>
      <c r="B145" s="256" t="s">
        <v>674</v>
      </c>
      <c r="C145" s="149" t="s">
        <v>570</v>
      </c>
      <c r="D145" s="149" t="s">
        <v>563</v>
      </c>
      <c r="E145" s="82" t="s">
        <v>825</v>
      </c>
      <c r="F145" s="148"/>
      <c r="G145" s="143">
        <f>G146</f>
        <v>1471.5</v>
      </c>
      <c r="H145" s="159"/>
    </row>
    <row r="146" spans="1:7" ht="29.25" customHeight="1">
      <c r="A146" s="88" t="s">
        <v>826</v>
      </c>
      <c r="B146" s="256" t="s">
        <v>674</v>
      </c>
      <c r="C146" s="82" t="s">
        <v>570</v>
      </c>
      <c r="D146" s="82" t="s">
        <v>563</v>
      </c>
      <c r="E146" s="82" t="s">
        <v>824</v>
      </c>
      <c r="F146" s="148"/>
      <c r="G146" s="143">
        <f>G147+G148</f>
        <v>1471.5</v>
      </c>
    </row>
    <row r="147" spans="1:7" ht="60">
      <c r="A147" s="83" t="s">
        <v>499</v>
      </c>
      <c r="B147" s="256" t="s">
        <v>674</v>
      </c>
      <c r="C147" s="82" t="s">
        <v>570</v>
      </c>
      <c r="D147" s="82" t="s">
        <v>563</v>
      </c>
      <c r="E147" s="82" t="s">
        <v>821</v>
      </c>
      <c r="F147" s="82" t="s">
        <v>502</v>
      </c>
      <c r="G147" s="299">
        <v>1451.5</v>
      </c>
    </row>
    <row r="148" spans="1:7" ht="30">
      <c r="A148" s="88" t="s">
        <v>500</v>
      </c>
      <c r="B148" s="256" t="s">
        <v>674</v>
      </c>
      <c r="C148" s="82" t="s">
        <v>570</v>
      </c>
      <c r="D148" s="82" t="s">
        <v>563</v>
      </c>
      <c r="E148" s="82" t="s">
        <v>821</v>
      </c>
      <c r="F148" s="82" t="s">
        <v>503</v>
      </c>
      <c r="G148" s="143">
        <v>20</v>
      </c>
    </row>
    <row r="149" spans="1:7" ht="30">
      <c r="A149" s="88" t="s">
        <v>104</v>
      </c>
      <c r="B149" s="256" t="s">
        <v>674</v>
      </c>
      <c r="C149" s="82" t="s">
        <v>570</v>
      </c>
      <c r="D149" s="178" t="s">
        <v>645</v>
      </c>
      <c r="E149" s="82"/>
      <c r="F149" s="178"/>
      <c r="G149" s="143">
        <f>G150</f>
        <v>281</v>
      </c>
    </row>
    <row r="150" spans="1:7" ht="45">
      <c r="A150" s="88" t="s">
        <v>103</v>
      </c>
      <c r="B150" s="256" t="s">
        <v>674</v>
      </c>
      <c r="C150" s="82" t="s">
        <v>570</v>
      </c>
      <c r="D150" s="178" t="s">
        <v>645</v>
      </c>
      <c r="E150" s="82" t="s">
        <v>102</v>
      </c>
      <c r="F150" s="178"/>
      <c r="G150" s="143">
        <f>G151</f>
        <v>281</v>
      </c>
    </row>
    <row r="151" spans="1:7" ht="15.75">
      <c r="A151" s="88" t="s">
        <v>105</v>
      </c>
      <c r="B151" s="256" t="s">
        <v>674</v>
      </c>
      <c r="C151" s="82" t="s">
        <v>570</v>
      </c>
      <c r="D151" s="178" t="s">
        <v>645</v>
      </c>
      <c r="E151" s="82" t="s">
        <v>101</v>
      </c>
      <c r="F151" s="178"/>
      <c r="G151" s="143">
        <f>G152</f>
        <v>281</v>
      </c>
    </row>
    <row r="152" spans="1:7" ht="60">
      <c r="A152" s="83" t="s">
        <v>499</v>
      </c>
      <c r="B152" s="256" t="s">
        <v>674</v>
      </c>
      <c r="C152" s="82" t="s">
        <v>570</v>
      </c>
      <c r="D152" s="178" t="s">
        <v>645</v>
      </c>
      <c r="E152" s="82" t="s">
        <v>101</v>
      </c>
      <c r="F152" s="178" t="s">
        <v>502</v>
      </c>
      <c r="G152" s="143">
        <v>281</v>
      </c>
    </row>
    <row r="153" spans="1:7" ht="15.75">
      <c r="A153" s="248" t="s">
        <v>661</v>
      </c>
      <c r="B153" s="270" t="s">
        <v>674</v>
      </c>
      <c r="C153" s="249" t="s">
        <v>568</v>
      </c>
      <c r="D153" s="82"/>
      <c r="E153" s="82"/>
      <c r="F153" s="178"/>
      <c r="G153" s="267">
        <f>G154+G163+G159</f>
        <v>26539.2</v>
      </c>
    </row>
    <row r="154" spans="1:7" ht="15.75">
      <c r="A154" s="88" t="s">
        <v>507</v>
      </c>
      <c r="B154" s="256" t="s">
        <v>674</v>
      </c>
      <c r="C154" s="82" t="s">
        <v>568</v>
      </c>
      <c r="D154" s="82" t="s">
        <v>573</v>
      </c>
      <c r="E154" s="82"/>
      <c r="F154" s="178"/>
      <c r="G154" s="143">
        <f>G155</f>
        <v>1353.9</v>
      </c>
    </row>
    <row r="155" spans="1:7" ht="31.5" customHeight="1">
      <c r="A155" s="129" t="s">
        <v>27</v>
      </c>
      <c r="B155" s="256" t="s">
        <v>674</v>
      </c>
      <c r="C155" s="82" t="s">
        <v>568</v>
      </c>
      <c r="D155" s="82" t="s">
        <v>573</v>
      </c>
      <c r="E155" s="82" t="s">
        <v>810</v>
      </c>
      <c r="F155" s="178"/>
      <c r="G155" s="143">
        <f>G157</f>
        <v>1353.9</v>
      </c>
    </row>
    <row r="156" spans="1:7" ht="28.5" customHeight="1">
      <c r="A156" s="129" t="s">
        <v>811</v>
      </c>
      <c r="B156" s="256" t="s">
        <v>674</v>
      </c>
      <c r="C156" s="82" t="s">
        <v>568</v>
      </c>
      <c r="D156" s="82" t="s">
        <v>573</v>
      </c>
      <c r="E156" s="82" t="s">
        <v>812</v>
      </c>
      <c r="F156" s="178"/>
      <c r="G156" s="143">
        <f>G157</f>
        <v>1353.9</v>
      </c>
    </row>
    <row r="157" spans="1:7" ht="62.25" customHeight="1">
      <c r="A157" s="88" t="s">
        <v>813</v>
      </c>
      <c r="B157" s="256" t="s">
        <v>674</v>
      </c>
      <c r="C157" s="82" t="s">
        <v>568</v>
      </c>
      <c r="D157" s="82" t="s">
        <v>573</v>
      </c>
      <c r="E157" s="151">
        <v>2800125360</v>
      </c>
      <c r="F157" s="180"/>
      <c r="G157" s="143">
        <f>G158</f>
        <v>1353.9</v>
      </c>
    </row>
    <row r="158" spans="1:7" ht="30">
      <c r="A158" s="88" t="s">
        <v>500</v>
      </c>
      <c r="B158" s="256" t="s">
        <v>674</v>
      </c>
      <c r="C158" s="82" t="s">
        <v>568</v>
      </c>
      <c r="D158" s="82" t="s">
        <v>573</v>
      </c>
      <c r="E158" s="151">
        <v>2800125360</v>
      </c>
      <c r="F158" s="181" t="s">
        <v>503</v>
      </c>
      <c r="G158" s="299">
        <v>1353.9</v>
      </c>
    </row>
    <row r="159" spans="1:7" ht="15.75">
      <c r="A159" s="88" t="s">
        <v>143</v>
      </c>
      <c r="B159" s="256" t="s">
        <v>674</v>
      </c>
      <c r="C159" s="82" t="s">
        <v>568</v>
      </c>
      <c r="D159" s="82" t="s">
        <v>569</v>
      </c>
      <c r="E159" s="151"/>
      <c r="F159" s="181"/>
      <c r="G159" s="143">
        <f>G160</f>
        <v>185.3</v>
      </c>
    </row>
    <row r="160" spans="1:7" ht="15.75">
      <c r="A160" s="129" t="s">
        <v>394</v>
      </c>
      <c r="B160" s="256" t="s">
        <v>674</v>
      </c>
      <c r="C160" s="82" t="s">
        <v>568</v>
      </c>
      <c r="D160" s="82" t="s">
        <v>569</v>
      </c>
      <c r="E160" s="151">
        <v>9900000000</v>
      </c>
      <c r="F160" s="181"/>
      <c r="G160" s="143">
        <f>G161</f>
        <v>185.3</v>
      </c>
    </row>
    <row r="161" spans="1:7" ht="15.75">
      <c r="A161" s="88" t="s">
        <v>142</v>
      </c>
      <c r="B161" s="256" t="s">
        <v>674</v>
      </c>
      <c r="C161" s="82" t="s">
        <v>568</v>
      </c>
      <c r="D161" s="82" t="s">
        <v>569</v>
      </c>
      <c r="E161" s="151">
        <v>9900090430</v>
      </c>
      <c r="F161" s="181"/>
      <c r="G161" s="143">
        <f>G162</f>
        <v>185.3</v>
      </c>
    </row>
    <row r="162" spans="1:7" ht="30">
      <c r="A162" s="88" t="s">
        <v>500</v>
      </c>
      <c r="B162" s="256" t="s">
        <v>674</v>
      </c>
      <c r="C162" s="82" t="s">
        <v>568</v>
      </c>
      <c r="D162" s="82" t="s">
        <v>569</v>
      </c>
      <c r="E162" s="151">
        <v>9900090430</v>
      </c>
      <c r="F162" s="181" t="s">
        <v>503</v>
      </c>
      <c r="G162" s="143">
        <v>185.3</v>
      </c>
    </row>
    <row r="163" spans="1:7" ht="15" customHeight="1">
      <c r="A163" s="88" t="s">
        <v>508</v>
      </c>
      <c r="B163" s="256" t="s">
        <v>674</v>
      </c>
      <c r="C163" s="82" t="s">
        <v>568</v>
      </c>
      <c r="D163" s="82" t="s">
        <v>563</v>
      </c>
      <c r="E163" s="116"/>
      <c r="F163" s="117"/>
      <c r="G163" s="117">
        <f>G164</f>
        <v>25000</v>
      </c>
    </row>
    <row r="164" spans="1:7" ht="15.75">
      <c r="A164" s="129" t="s">
        <v>62</v>
      </c>
      <c r="B164" s="256" t="s">
        <v>674</v>
      </c>
      <c r="C164" s="82" t="s">
        <v>568</v>
      </c>
      <c r="D164" s="82" t="s">
        <v>563</v>
      </c>
      <c r="E164" s="151" t="s">
        <v>140</v>
      </c>
      <c r="F164" s="117"/>
      <c r="G164" s="117">
        <f>G165</f>
        <v>25000</v>
      </c>
    </row>
    <row r="165" spans="1:7" ht="45">
      <c r="A165" s="88" t="s">
        <v>801</v>
      </c>
      <c r="B165" s="256" t="s">
        <v>674</v>
      </c>
      <c r="C165" s="82" t="s">
        <v>568</v>
      </c>
      <c r="D165" s="82" t="s">
        <v>563</v>
      </c>
      <c r="E165" s="151" t="s">
        <v>141</v>
      </c>
      <c r="F165" s="117"/>
      <c r="G165" s="117">
        <f>G166</f>
        <v>25000</v>
      </c>
    </row>
    <row r="166" spans="1:7" ht="30">
      <c r="A166" s="88" t="s">
        <v>500</v>
      </c>
      <c r="B166" s="256" t="s">
        <v>674</v>
      </c>
      <c r="C166" s="82" t="s">
        <v>568</v>
      </c>
      <c r="D166" s="82" t="s">
        <v>563</v>
      </c>
      <c r="E166" s="151" t="s">
        <v>141</v>
      </c>
      <c r="F166" s="116">
        <v>200</v>
      </c>
      <c r="G166" s="117">
        <v>25000</v>
      </c>
    </row>
    <row r="167" spans="1:7" ht="15.75">
      <c r="A167" s="248" t="s">
        <v>665</v>
      </c>
      <c r="B167" s="270" t="s">
        <v>674</v>
      </c>
      <c r="C167" s="250" t="s">
        <v>573</v>
      </c>
      <c r="D167" s="82"/>
      <c r="E167" s="82"/>
      <c r="F167" s="179"/>
      <c r="G167" s="269">
        <f>G168</f>
        <v>1624</v>
      </c>
    </row>
    <row r="168" spans="1:7" ht="15.75">
      <c r="A168" s="119" t="s">
        <v>509</v>
      </c>
      <c r="B168" s="256" t="s">
        <v>674</v>
      </c>
      <c r="C168" s="82" t="s">
        <v>573</v>
      </c>
      <c r="D168" s="82" t="s">
        <v>564</v>
      </c>
      <c r="E168" s="117"/>
      <c r="F168" s="117"/>
      <c r="G168" s="117">
        <f>G169</f>
        <v>1624</v>
      </c>
    </row>
    <row r="169" spans="1:7" ht="33" customHeight="1">
      <c r="A169" s="88" t="s">
        <v>510</v>
      </c>
      <c r="B169" s="256" t="s">
        <v>674</v>
      </c>
      <c r="C169" s="82" t="s">
        <v>573</v>
      </c>
      <c r="D169" s="82" t="s">
        <v>564</v>
      </c>
      <c r="E169" s="118" t="s">
        <v>820</v>
      </c>
      <c r="F169" s="117"/>
      <c r="G169" s="117">
        <f>G170</f>
        <v>1624</v>
      </c>
    </row>
    <row r="170" spans="1:7" ht="30">
      <c r="A170" s="88" t="s">
        <v>399</v>
      </c>
      <c r="B170" s="256" t="s">
        <v>674</v>
      </c>
      <c r="C170" s="82" t="s">
        <v>573</v>
      </c>
      <c r="D170" s="82" t="s">
        <v>564</v>
      </c>
      <c r="E170" s="118" t="s">
        <v>820</v>
      </c>
      <c r="F170" s="117"/>
      <c r="G170" s="117">
        <f>G171</f>
        <v>1624</v>
      </c>
    </row>
    <row r="171" spans="1:7" ht="18" customHeight="1">
      <c r="A171" s="119" t="s">
        <v>500</v>
      </c>
      <c r="B171" s="256" t="s">
        <v>674</v>
      </c>
      <c r="C171" s="82" t="s">
        <v>573</v>
      </c>
      <c r="D171" s="82" t="s">
        <v>564</v>
      </c>
      <c r="E171" s="118" t="s">
        <v>820</v>
      </c>
      <c r="F171" s="117">
        <v>600</v>
      </c>
      <c r="G171" s="117">
        <v>1624</v>
      </c>
    </row>
    <row r="172" spans="1:7" ht="21" customHeight="1">
      <c r="A172" s="292" t="s">
        <v>111</v>
      </c>
      <c r="B172" s="256" t="s">
        <v>674</v>
      </c>
      <c r="C172" s="251" t="s">
        <v>569</v>
      </c>
      <c r="D172" s="181"/>
      <c r="E172" s="82"/>
      <c r="F172" s="152"/>
      <c r="G172" s="144">
        <f>G173</f>
        <v>1431.4</v>
      </c>
    </row>
    <row r="173" spans="1:7" ht="30" customHeight="1">
      <c r="A173" s="284" t="s">
        <v>112</v>
      </c>
      <c r="B173" s="256" t="s">
        <v>674</v>
      </c>
      <c r="C173" s="152" t="s">
        <v>569</v>
      </c>
      <c r="D173" s="181" t="s">
        <v>570</v>
      </c>
      <c r="E173" s="82" t="s">
        <v>122</v>
      </c>
      <c r="F173" s="152"/>
      <c r="G173" s="144">
        <f>G174</f>
        <v>1431.4</v>
      </c>
    </row>
    <row r="174" spans="1:7" ht="42" customHeight="1">
      <c r="A174" s="284" t="s">
        <v>55</v>
      </c>
      <c r="B174" s="256" t="s">
        <v>674</v>
      </c>
      <c r="C174" s="152" t="s">
        <v>569</v>
      </c>
      <c r="D174" s="181" t="s">
        <v>570</v>
      </c>
      <c r="E174" s="82" t="s">
        <v>124</v>
      </c>
      <c r="F174" s="152"/>
      <c r="G174" s="144">
        <f>G175</f>
        <v>1431.4</v>
      </c>
    </row>
    <row r="175" spans="1:7" ht="30" customHeight="1">
      <c r="A175" s="284" t="s">
        <v>110</v>
      </c>
      <c r="B175" s="256" t="s">
        <v>674</v>
      </c>
      <c r="C175" s="152" t="s">
        <v>569</v>
      </c>
      <c r="D175" s="181" t="s">
        <v>570</v>
      </c>
      <c r="E175" s="82" t="s">
        <v>123</v>
      </c>
      <c r="F175" s="152"/>
      <c r="G175" s="144">
        <f>G176</f>
        <v>1431.4</v>
      </c>
    </row>
    <row r="176" spans="1:7" ht="30" customHeight="1">
      <c r="A176" s="284" t="s">
        <v>664</v>
      </c>
      <c r="B176" s="256" t="s">
        <v>674</v>
      </c>
      <c r="C176" s="152" t="s">
        <v>569</v>
      </c>
      <c r="D176" s="181" t="s">
        <v>570</v>
      </c>
      <c r="E176" s="82" t="s">
        <v>123</v>
      </c>
      <c r="F176" s="152" t="s">
        <v>644</v>
      </c>
      <c r="G176" s="299">
        <v>1431.4</v>
      </c>
    </row>
    <row r="177" spans="1:7" ht="17.25" customHeight="1">
      <c r="A177" s="271" t="s">
        <v>545</v>
      </c>
      <c r="B177" s="270" t="s">
        <v>674</v>
      </c>
      <c r="C177" s="251" t="s">
        <v>565</v>
      </c>
      <c r="D177" s="272"/>
      <c r="E177" s="249"/>
      <c r="F177" s="272"/>
      <c r="G177" s="269">
        <f>G178+G185</f>
        <v>73710</v>
      </c>
    </row>
    <row r="178" spans="1:8" ht="15.75">
      <c r="A178" s="119" t="s">
        <v>823</v>
      </c>
      <c r="B178" s="256" t="s">
        <v>674</v>
      </c>
      <c r="C178" s="148" t="s">
        <v>565</v>
      </c>
      <c r="D178" s="148" t="s">
        <v>570</v>
      </c>
      <c r="E178" s="158"/>
      <c r="F178" s="148"/>
      <c r="G178" s="143">
        <f>G179</f>
        <v>71928.8</v>
      </c>
      <c r="H178" s="71"/>
    </row>
    <row r="179" spans="1:8" ht="17.25" customHeight="1">
      <c r="A179" s="128" t="s">
        <v>572</v>
      </c>
      <c r="B179" s="256" t="s">
        <v>674</v>
      </c>
      <c r="C179" s="148" t="s">
        <v>565</v>
      </c>
      <c r="D179" s="148" t="s">
        <v>570</v>
      </c>
      <c r="E179" s="148" t="s">
        <v>755</v>
      </c>
      <c r="F179" s="148"/>
      <c r="G179" s="143">
        <f>G180</f>
        <v>71928.8</v>
      </c>
      <c r="H179" s="71"/>
    </row>
    <row r="180" spans="1:8" ht="15.75">
      <c r="A180" s="88" t="s">
        <v>435</v>
      </c>
      <c r="B180" s="256" t="s">
        <v>674</v>
      </c>
      <c r="C180" s="148" t="s">
        <v>565</v>
      </c>
      <c r="D180" s="148" t="s">
        <v>570</v>
      </c>
      <c r="E180" s="148" t="s">
        <v>756</v>
      </c>
      <c r="F180" s="148"/>
      <c r="G180" s="143">
        <f>G181+G183</f>
        <v>71928.8</v>
      </c>
      <c r="H180" s="71"/>
    </row>
    <row r="181" spans="1:8" ht="28.5" customHeight="1">
      <c r="A181" s="128" t="s">
        <v>513</v>
      </c>
      <c r="B181" s="256" t="s">
        <v>674</v>
      </c>
      <c r="C181" s="148" t="s">
        <v>565</v>
      </c>
      <c r="D181" s="148" t="s">
        <v>570</v>
      </c>
      <c r="E181" s="148" t="s">
        <v>758</v>
      </c>
      <c r="F181" s="148"/>
      <c r="G181" s="151">
        <f>G182</f>
        <v>19243.3</v>
      </c>
      <c r="H181" s="71"/>
    </row>
    <row r="182" spans="1:8" ht="28.5" customHeight="1">
      <c r="A182" s="119" t="s">
        <v>511</v>
      </c>
      <c r="B182" s="256" t="s">
        <v>674</v>
      </c>
      <c r="C182" s="148" t="s">
        <v>565</v>
      </c>
      <c r="D182" s="148" t="s">
        <v>570</v>
      </c>
      <c r="E182" s="148" t="s">
        <v>758</v>
      </c>
      <c r="F182" s="148" t="s">
        <v>506</v>
      </c>
      <c r="G182" s="299">
        <v>19243.3</v>
      </c>
      <c r="H182" s="71"/>
    </row>
    <row r="183" spans="1:8" ht="30.75" customHeight="1">
      <c r="A183" s="128" t="s">
        <v>514</v>
      </c>
      <c r="B183" s="256" t="s">
        <v>674</v>
      </c>
      <c r="C183" s="148" t="s">
        <v>565</v>
      </c>
      <c r="D183" s="148" t="s">
        <v>570</v>
      </c>
      <c r="E183" s="148" t="s">
        <v>759</v>
      </c>
      <c r="F183" s="148"/>
      <c r="G183" s="151">
        <f>G184</f>
        <v>52685.5</v>
      </c>
      <c r="H183" s="71"/>
    </row>
    <row r="184" spans="1:8" ht="30">
      <c r="A184" s="119" t="s">
        <v>511</v>
      </c>
      <c r="B184" s="256" t="s">
        <v>674</v>
      </c>
      <c r="C184" s="148" t="s">
        <v>565</v>
      </c>
      <c r="D184" s="148" t="s">
        <v>570</v>
      </c>
      <c r="E184" s="148" t="s">
        <v>759</v>
      </c>
      <c r="F184" s="148" t="s">
        <v>506</v>
      </c>
      <c r="G184" s="299">
        <v>52685.5</v>
      </c>
      <c r="H184" s="71"/>
    </row>
    <row r="185" spans="1:8" ht="15.75">
      <c r="A185" s="120" t="s">
        <v>437</v>
      </c>
      <c r="B185" s="256" t="s">
        <v>674</v>
      </c>
      <c r="C185" s="149" t="s">
        <v>565</v>
      </c>
      <c r="D185" s="149" t="s">
        <v>565</v>
      </c>
      <c r="E185" s="82"/>
      <c r="F185" s="148"/>
      <c r="G185" s="143">
        <f>G188+G186</f>
        <v>1781.2</v>
      </c>
      <c r="H185" s="71"/>
    </row>
    <row r="186" spans="1:8" ht="31.5" customHeight="1">
      <c r="A186" s="132" t="s">
        <v>362</v>
      </c>
      <c r="B186" s="256" t="s">
        <v>674</v>
      </c>
      <c r="C186" s="149" t="s">
        <v>565</v>
      </c>
      <c r="D186" s="149" t="s">
        <v>565</v>
      </c>
      <c r="E186" s="82" t="s">
        <v>129</v>
      </c>
      <c r="F186" s="148"/>
      <c r="G186" s="143">
        <v>100</v>
      </c>
      <c r="H186" s="86"/>
    </row>
    <row r="187" spans="1:8" ht="31.5" customHeight="1">
      <c r="A187" s="119" t="s">
        <v>500</v>
      </c>
      <c r="B187" s="256" t="s">
        <v>674</v>
      </c>
      <c r="C187" s="148" t="s">
        <v>565</v>
      </c>
      <c r="D187" s="148" t="s">
        <v>565</v>
      </c>
      <c r="E187" s="82" t="s">
        <v>129</v>
      </c>
      <c r="F187" s="148" t="s">
        <v>503</v>
      </c>
      <c r="G187" s="143">
        <v>100</v>
      </c>
      <c r="H187" s="86"/>
    </row>
    <row r="188" spans="1:8" ht="31.5" customHeight="1">
      <c r="A188" s="120" t="s">
        <v>32</v>
      </c>
      <c r="B188" s="256" t="s">
        <v>674</v>
      </c>
      <c r="C188" s="149" t="s">
        <v>565</v>
      </c>
      <c r="D188" s="149" t="s">
        <v>565</v>
      </c>
      <c r="E188" s="82" t="s">
        <v>761</v>
      </c>
      <c r="F188" s="148"/>
      <c r="G188" s="143">
        <f>G189+G194</f>
        <v>1681.2</v>
      </c>
      <c r="H188" s="86"/>
    </row>
    <row r="189" spans="1:8" ht="19.5" customHeight="1">
      <c r="A189" s="120" t="s">
        <v>33</v>
      </c>
      <c r="B189" s="256" t="s">
        <v>674</v>
      </c>
      <c r="C189" s="149" t="s">
        <v>565</v>
      </c>
      <c r="D189" s="149" t="s">
        <v>565</v>
      </c>
      <c r="E189" s="82" t="s">
        <v>762</v>
      </c>
      <c r="F189" s="148"/>
      <c r="G189" s="143">
        <f>G190+G192</f>
        <v>1581.2</v>
      </c>
      <c r="H189" s="86"/>
    </row>
    <row r="190" spans="1:8" ht="18" customHeight="1">
      <c r="A190" s="132" t="s">
        <v>643</v>
      </c>
      <c r="B190" s="256" t="s">
        <v>674</v>
      </c>
      <c r="C190" s="149" t="s">
        <v>565</v>
      </c>
      <c r="D190" s="149" t="s">
        <v>565</v>
      </c>
      <c r="E190" s="82" t="s">
        <v>760</v>
      </c>
      <c r="F190" s="148"/>
      <c r="G190" s="143">
        <f>G191</f>
        <v>734</v>
      </c>
      <c r="H190" s="86"/>
    </row>
    <row r="191" spans="1:8" ht="31.5" customHeight="1">
      <c r="A191" s="119" t="s">
        <v>500</v>
      </c>
      <c r="B191" s="256" t="s">
        <v>674</v>
      </c>
      <c r="C191" s="148" t="s">
        <v>565</v>
      </c>
      <c r="D191" s="148" t="s">
        <v>565</v>
      </c>
      <c r="E191" s="82" t="s">
        <v>760</v>
      </c>
      <c r="F191" s="148" t="s">
        <v>503</v>
      </c>
      <c r="G191" s="143">
        <v>734</v>
      </c>
      <c r="H191" s="86"/>
    </row>
    <row r="192" spans="1:8" ht="17.25" customHeight="1">
      <c r="A192" s="294" t="s">
        <v>128</v>
      </c>
      <c r="B192" s="256" t="s">
        <v>674</v>
      </c>
      <c r="C192" s="82" t="s">
        <v>565</v>
      </c>
      <c r="D192" s="82" t="s">
        <v>565</v>
      </c>
      <c r="E192" s="82" t="s">
        <v>763</v>
      </c>
      <c r="F192" s="148"/>
      <c r="G192" s="143">
        <f>G193</f>
        <v>847.2</v>
      </c>
      <c r="H192" s="145"/>
    </row>
    <row r="193" spans="1:8" ht="27.75" customHeight="1">
      <c r="A193" s="119" t="s">
        <v>511</v>
      </c>
      <c r="B193" s="256" t="s">
        <v>674</v>
      </c>
      <c r="C193" s="82" t="s">
        <v>565</v>
      </c>
      <c r="D193" s="82" t="s">
        <v>565</v>
      </c>
      <c r="E193" s="82" t="s">
        <v>763</v>
      </c>
      <c r="F193" s="148" t="s">
        <v>506</v>
      </c>
      <c r="G193" s="299">
        <v>847.2</v>
      </c>
      <c r="H193" s="145"/>
    </row>
    <row r="194" spans="1:8" ht="27.75" customHeight="1">
      <c r="A194" s="294" t="s">
        <v>39</v>
      </c>
      <c r="B194" s="256" t="s">
        <v>674</v>
      </c>
      <c r="C194" s="82" t="s">
        <v>565</v>
      </c>
      <c r="D194" s="82" t="s">
        <v>565</v>
      </c>
      <c r="E194" s="82" t="s">
        <v>106</v>
      </c>
      <c r="F194" s="148"/>
      <c r="G194" s="143">
        <v>100</v>
      </c>
      <c r="H194" s="145"/>
    </row>
    <row r="195" spans="1:8" ht="27.75" customHeight="1">
      <c r="A195" s="119" t="s">
        <v>511</v>
      </c>
      <c r="B195" s="256" t="s">
        <v>674</v>
      </c>
      <c r="C195" s="82" t="s">
        <v>565</v>
      </c>
      <c r="D195" s="82" t="s">
        <v>565</v>
      </c>
      <c r="E195" s="82" t="s">
        <v>106</v>
      </c>
      <c r="F195" s="148" t="s">
        <v>506</v>
      </c>
      <c r="G195" s="143">
        <v>100</v>
      </c>
      <c r="H195" s="145"/>
    </row>
    <row r="196" spans="1:8" ht="15.75">
      <c r="A196" s="248" t="s">
        <v>443</v>
      </c>
      <c r="B196" s="270" t="s">
        <v>674</v>
      </c>
      <c r="C196" s="250" t="s">
        <v>567</v>
      </c>
      <c r="D196" s="149"/>
      <c r="E196" s="82"/>
      <c r="F196" s="177"/>
      <c r="G196" s="267">
        <f>G197+G205</f>
        <v>37158.8</v>
      </c>
      <c r="H196" s="145"/>
    </row>
    <row r="197" spans="1:8" ht="15.75">
      <c r="A197" s="88" t="s">
        <v>444</v>
      </c>
      <c r="B197" s="256" t="s">
        <v>674</v>
      </c>
      <c r="C197" s="149" t="s">
        <v>567</v>
      </c>
      <c r="D197" s="149" t="s">
        <v>564</v>
      </c>
      <c r="E197" s="82"/>
      <c r="F197" s="177"/>
      <c r="G197" s="143">
        <f>G198</f>
        <v>34142.4</v>
      </c>
      <c r="H197" s="145"/>
    </row>
    <row r="198" spans="1:8" ht="15.75">
      <c r="A198" s="127" t="s">
        <v>734</v>
      </c>
      <c r="B198" s="256" t="s">
        <v>674</v>
      </c>
      <c r="C198" s="148" t="s">
        <v>567</v>
      </c>
      <c r="D198" s="148" t="s">
        <v>564</v>
      </c>
      <c r="E198" s="148" t="s">
        <v>730</v>
      </c>
      <c r="F198" s="177"/>
      <c r="G198" s="143">
        <f>G199+G202</f>
        <v>34142.4</v>
      </c>
      <c r="H198" s="145"/>
    </row>
    <row r="199" spans="1:8" ht="17.25" customHeight="1">
      <c r="A199" s="133" t="s">
        <v>767</v>
      </c>
      <c r="B199" s="256" t="s">
        <v>674</v>
      </c>
      <c r="C199" s="149" t="s">
        <v>567</v>
      </c>
      <c r="D199" s="149" t="s">
        <v>564</v>
      </c>
      <c r="E199" s="82" t="s">
        <v>766</v>
      </c>
      <c r="F199" s="177"/>
      <c r="G199" s="144">
        <f>G200</f>
        <v>6666.8</v>
      </c>
      <c r="H199" s="145"/>
    </row>
    <row r="200" spans="1:8" ht="17.25" customHeight="1">
      <c r="A200" s="133" t="s">
        <v>769</v>
      </c>
      <c r="B200" s="256" t="s">
        <v>674</v>
      </c>
      <c r="C200" s="149" t="s">
        <v>567</v>
      </c>
      <c r="D200" s="149" t="s">
        <v>564</v>
      </c>
      <c r="E200" s="82" t="s">
        <v>768</v>
      </c>
      <c r="F200" s="177"/>
      <c r="G200" s="144">
        <f>G201</f>
        <v>6666.8</v>
      </c>
      <c r="H200" s="145"/>
    </row>
    <row r="201" spans="1:8" ht="27.75" customHeight="1">
      <c r="A201" s="119" t="s">
        <v>511</v>
      </c>
      <c r="B201" s="256" t="s">
        <v>674</v>
      </c>
      <c r="C201" s="149" t="s">
        <v>567</v>
      </c>
      <c r="D201" s="149" t="s">
        <v>564</v>
      </c>
      <c r="E201" s="82" t="s">
        <v>768</v>
      </c>
      <c r="F201" s="149" t="s">
        <v>506</v>
      </c>
      <c r="G201" s="144">
        <v>6666.8</v>
      </c>
      <c r="H201" s="145"/>
    </row>
    <row r="202" spans="1:8" ht="33.75" customHeight="1">
      <c r="A202" s="88" t="s">
        <v>770</v>
      </c>
      <c r="B202" s="256" t="s">
        <v>674</v>
      </c>
      <c r="C202" s="149" t="s">
        <v>567</v>
      </c>
      <c r="D202" s="149" t="s">
        <v>564</v>
      </c>
      <c r="E202" s="82" t="s">
        <v>771</v>
      </c>
      <c r="F202" s="149"/>
      <c r="G202" s="144">
        <f>G203</f>
        <v>27475.6</v>
      </c>
      <c r="H202" s="86"/>
    </row>
    <row r="203" spans="1:8" ht="15.75">
      <c r="A203" s="133" t="s">
        <v>772</v>
      </c>
      <c r="B203" s="256" t="s">
        <v>674</v>
      </c>
      <c r="C203" s="149" t="s">
        <v>567</v>
      </c>
      <c r="D203" s="149" t="s">
        <v>564</v>
      </c>
      <c r="E203" s="82" t="s">
        <v>773</v>
      </c>
      <c r="F203" s="149"/>
      <c r="G203" s="144">
        <f>G204</f>
        <v>27475.6</v>
      </c>
      <c r="H203" s="145"/>
    </row>
    <row r="204" spans="1:8" ht="21" customHeight="1">
      <c r="A204" s="119" t="s">
        <v>511</v>
      </c>
      <c r="B204" s="256" t="s">
        <v>674</v>
      </c>
      <c r="C204" s="149" t="s">
        <v>567</v>
      </c>
      <c r="D204" s="149" t="s">
        <v>564</v>
      </c>
      <c r="E204" s="82" t="s">
        <v>773</v>
      </c>
      <c r="F204" s="149" t="s">
        <v>506</v>
      </c>
      <c r="G204" s="144">
        <v>27475.6</v>
      </c>
      <c r="H204" s="145"/>
    </row>
    <row r="205" spans="1:8" ht="21" customHeight="1">
      <c r="A205" s="119" t="s">
        <v>109</v>
      </c>
      <c r="B205" s="256" t="s">
        <v>674</v>
      </c>
      <c r="C205" s="149" t="s">
        <v>567</v>
      </c>
      <c r="D205" s="149" t="s">
        <v>568</v>
      </c>
      <c r="E205" s="82"/>
      <c r="F205" s="149"/>
      <c r="G205" s="144">
        <f>G206</f>
        <v>3016.4</v>
      </c>
      <c r="H205" s="145"/>
    </row>
    <row r="206" spans="1:8" ht="30">
      <c r="A206" s="88" t="s">
        <v>777</v>
      </c>
      <c r="B206" s="256" t="s">
        <v>674</v>
      </c>
      <c r="C206" s="149" t="s">
        <v>567</v>
      </c>
      <c r="D206" s="82" t="s">
        <v>568</v>
      </c>
      <c r="E206" s="82" t="s">
        <v>774</v>
      </c>
      <c r="F206" s="82"/>
      <c r="G206" s="143">
        <f>G207</f>
        <v>3016.4</v>
      </c>
      <c r="H206" s="145"/>
    </row>
    <row r="207" spans="1:8" ht="15.75">
      <c r="A207" s="88" t="s">
        <v>776</v>
      </c>
      <c r="B207" s="256" t="s">
        <v>674</v>
      </c>
      <c r="C207" s="149" t="s">
        <v>567</v>
      </c>
      <c r="D207" s="149" t="s">
        <v>568</v>
      </c>
      <c r="E207" s="82" t="s">
        <v>775</v>
      </c>
      <c r="F207" s="149"/>
      <c r="G207" s="143">
        <f>G208</f>
        <v>3016.4</v>
      </c>
      <c r="H207" s="145"/>
    </row>
    <row r="208" spans="1:8" ht="30">
      <c r="A208" s="119" t="s">
        <v>511</v>
      </c>
      <c r="B208" s="256" t="s">
        <v>674</v>
      </c>
      <c r="C208" s="149" t="s">
        <v>567</v>
      </c>
      <c r="D208" s="149" t="s">
        <v>568</v>
      </c>
      <c r="E208" s="82" t="s">
        <v>775</v>
      </c>
      <c r="F208" s="149" t="s">
        <v>506</v>
      </c>
      <c r="G208" s="143">
        <v>3016.4</v>
      </c>
      <c r="H208" s="145"/>
    </row>
    <row r="209" spans="1:8" ht="15.75">
      <c r="A209" s="248" t="s">
        <v>662</v>
      </c>
      <c r="B209" s="270" t="s">
        <v>674</v>
      </c>
      <c r="C209" s="250" t="s">
        <v>563</v>
      </c>
      <c r="D209" s="149"/>
      <c r="E209" s="82"/>
      <c r="F209" s="149"/>
      <c r="G209" s="269">
        <f aca="true" t="shared" si="0" ref="G209:G214">G210</f>
        <v>457.9</v>
      </c>
      <c r="H209" s="145"/>
    </row>
    <row r="210" spans="1:8" ht="15.75">
      <c r="A210" s="88" t="s">
        <v>409</v>
      </c>
      <c r="B210" s="256" t="s">
        <v>674</v>
      </c>
      <c r="C210" s="149" t="s">
        <v>563</v>
      </c>
      <c r="D210" s="82" t="s">
        <v>565</v>
      </c>
      <c r="E210" s="82"/>
      <c r="F210" s="177"/>
      <c r="G210" s="144">
        <f t="shared" si="0"/>
        <v>457.9</v>
      </c>
      <c r="H210" s="145"/>
    </row>
    <row r="211" spans="1:8" ht="30">
      <c r="A211" s="88" t="s">
        <v>35</v>
      </c>
      <c r="B211" s="256" t="s">
        <v>674</v>
      </c>
      <c r="C211" s="149" t="s">
        <v>563</v>
      </c>
      <c r="D211" s="82" t="s">
        <v>565</v>
      </c>
      <c r="E211" s="82" t="s">
        <v>778</v>
      </c>
      <c r="F211" s="177"/>
      <c r="G211" s="144">
        <f t="shared" si="0"/>
        <v>457.9</v>
      </c>
      <c r="H211" s="145"/>
    </row>
    <row r="212" spans="1:8" ht="29.25" customHeight="1">
      <c r="A212" s="88" t="s">
        <v>779</v>
      </c>
      <c r="B212" s="256" t="s">
        <v>674</v>
      </c>
      <c r="C212" s="149" t="s">
        <v>563</v>
      </c>
      <c r="D212" s="82" t="s">
        <v>565</v>
      </c>
      <c r="E212" s="82" t="s">
        <v>781</v>
      </c>
      <c r="F212" s="177"/>
      <c r="G212" s="144">
        <f t="shared" si="0"/>
        <v>457.9</v>
      </c>
      <c r="H212" s="145"/>
    </row>
    <row r="213" spans="1:8" ht="30">
      <c r="A213" s="88" t="s">
        <v>780</v>
      </c>
      <c r="B213" s="256" t="s">
        <v>674</v>
      </c>
      <c r="C213" s="149" t="s">
        <v>563</v>
      </c>
      <c r="D213" s="82" t="s">
        <v>565</v>
      </c>
      <c r="E213" s="82" t="s">
        <v>782</v>
      </c>
      <c r="F213" s="177"/>
      <c r="G213" s="144">
        <f t="shared" si="0"/>
        <v>457.9</v>
      </c>
      <c r="H213" s="145"/>
    </row>
    <row r="214" spans="1:8" ht="103.5" customHeight="1">
      <c r="A214" s="88" t="s">
        <v>410</v>
      </c>
      <c r="B214" s="256" t="s">
        <v>674</v>
      </c>
      <c r="C214" s="149" t="s">
        <v>563</v>
      </c>
      <c r="D214" s="149" t="s">
        <v>565</v>
      </c>
      <c r="E214" s="82" t="s">
        <v>783</v>
      </c>
      <c r="F214" s="177"/>
      <c r="G214" s="144">
        <f t="shared" si="0"/>
        <v>457.9</v>
      </c>
      <c r="H214" s="145"/>
    </row>
    <row r="215" spans="1:8" ht="30">
      <c r="A215" s="88" t="s">
        <v>500</v>
      </c>
      <c r="B215" s="255">
        <v>301</v>
      </c>
      <c r="C215" s="149" t="s">
        <v>563</v>
      </c>
      <c r="D215" s="149" t="s">
        <v>565</v>
      </c>
      <c r="E215" s="82" t="s">
        <v>783</v>
      </c>
      <c r="F215" s="149" t="s">
        <v>503</v>
      </c>
      <c r="G215" s="299">
        <v>457.9</v>
      </c>
      <c r="H215" s="231"/>
    </row>
    <row r="216" spans="1:7" ht="15.75">
      <c r="A216" s="248" t="s">
        <v>447</v>
      </c>
      <c r="B216" s="256" t="s">
        <v>674</v>
      </c>
      <c r="C216" s="249">
        <v>11</v>
      </c>
      <c r="D216" s="82"/>
      <c r="E216" s="82"/>
      <c r="F216" s="148"/>
      <c r="G216" s="267">
        <f>G217</f>
        <v>2282</v>
      </c>
    </row>
    <row r="217" spans="1:7" ht="15.75">
      <c r="A217" s="88" t="s">
        <v>448</v>
      </c>
      <c r="B217" s="256" t="s">
        <v>674</v>
      </c>
      <c r="C217" s="149">
        <v>11</v>
      </c>
      <c r="D217" s="82" t="s">
        <v>566</v>
      </c>
      <c r="E217" s="82"/>
      <c r="F217" s="148"/>
      <c r="G217" s="143">
        <f>G218</f>
        <v>2282</v>
      </c>
    </row>
    <row r="218" spans="1:7" ht="45">
      <c r="A218" s="120" t="s">
        <v>32</v>
      </c>
      <c r="B218" s="256" t="s">
        <v>674</v>
      </c>
      <c r="C218" s="149" t="s">
        <v>505</v>
      </c>
      <c r="D218" s="149" t="s">
        <v>566</v>
      </c>
      <c r="E218" s="82" t="s">
        <v>761</v>
      </c>
      <c r="F218" s="149"/>
      <c r="G218" s="143">
        <f>G219</f>
        <v>2282</v>
      </c>
    </row>
    <row r="219" spans="1:7" ht="30">
      <c r="A219" s="120" t="s">
        <v>38</v>
      </c>
      <c r="B219" s="256" t="s">
        <v>674</v>
      </c>
      <c r="C219" s="149">
        <v>11</v>
      </c>
      <c r="D219" s="82" t="s">
        <v>566</v>
      </c>
      <c r="E219" s="82" t="s">
        <v>794</v>
      </c>
      <c r="F219" s="149"/>
      <c r="G219" s="143">
        <f>G220</f>
        <v>2282</v>
      </c>
    </row>
    <row r="220" spans="1:7" ht="30.75" customHeight="1">
      <c r="A220" s="120" t="s">
        <v>797</v>
      </c>
      <c r="B220" s="255">
        <v>301</v>
      </c>
      <c r="C220" s="149" t="s">
        <v>505</v>
      </c>
      <c r="D220" s="82" t="s">
        <v>566</v>
      </c>
      <c r="E220" s="82" t="s">
        <v>795</v>
      </c>
      <c r="F220" s="149"/>
      <c r="G220" s="143">
        <f>G221</f>
        <v>2282</v>
      </c>
    </row>
    <row r="221" spans="1:7" ht="30">
      <c r="A221" s="120" t="s">
        <v>798</v>
      </c>
      <c r="B221" s="256" t="s">
        <v>674</v>
      </c>
      <c r="C221" s="149" t="s">
        <v>505</v>
      </c>
      <c r="D221" s="82" t="s">
        <v>566</v>
      </c>
      <c r="E221" s="82" t="s">
        <v>796</v>
      </c>
      <c r="F221" s="149"/>
      <c r="G221" s="143">
        <f>G222+G223</f>
        <v>2282</v>
      </c>
    </row>
    <row r="222" spans="1:7" ht="30">
      <c r="A222" s="119" t="s">
        <v>500</v>
      </c>
      <c r="B222" s="256" t="s">
        <v>674</v>
      </c>
      <c r="C222" s="149" t="s">
        <v>505</v>
      </c>
      <c r="D222" s="82" t="s">
        <v>566</v>
      </c>
      <c r="E222" s="82" t="s">
        <v>796</v>
      </c>
      <c r="F222" s="149" t="s">
        <v>503</v>
      </c>
      <c r="G222" s="143">
        <v>782</v>
      </c>
    </row>
    <row r="223" spans="1:7" ht="30">
      <c r="A223" s="119" t="s">
        <v>511</v>
      </c>
      <c r="B223" s="256" t="s">
        <v>674</v>
      </c>
      <c r="C223" s="149">
        <v>11</v>
      </c>
      <c r="D223" s="82" t="s">
        <v>566</v>
      </c>
      <c r="E223" s="82" t="s">
        <v>796</v>
      </c>
      <c r="F223" s="148" t="s">
        <v>506</v>
      </c>
      <c r="G223" s="143">
        <v>1500</v>
      </c>
    </row>
    <row r="224" spans="1:7" ht="15.75">
      <c r="A224" s="295" t="s">
        <v>132</v>
      </c>
      <c r="B224" s="296"/>
      <c r="C224" s="297"/>
      <c r="D224" s="298"/>
      <c r="E224" s="298"/>
      <c r="F224" s="279"/>
      <c r="G224" s="267">
        <f>G225</f>
        <v>9995.8</v>
      </c>
    </row>
    <row r="225" spans="1:7" ht="15.75">
      <c r="A225" s="248" t="s">
        <v>549</v>
      </c>
      <c r="B225" s="270" t="s">
        <v>133</v>
      </c>
      <c r="C225" s="251" t="s">
        <v>564</v>
      </c>
      <c r="D225" s="150"/>
      <c r="E225" s="148"/>
      <c r="F225" s="148"/>
      <c r="G225" s="267">
        <f>G226+G230+G236</f>
        <v>9995.8</v>
      </c>
    </row>
    <row r="226" spans="1:7" ht="30">
      <c r="A226" s="88" t="s">
        <v>550</v>
      </c>
      <c r="B226" s="256" t="s">
        <v>133</v>
      </c>
      <c r="C226" s="148" t="s">
        <v>564</v>
      </c>
      <c r="D226" s="148" t="s">
        <v>566</v>
      </c>
      <c r="E226" s="148"/>
      <c r="F226" s="148"/>
      <c r="G226" s="143">
        <f>G227</f>
        <v>1640.8</v>
      </c>
    </row>
    <row r="227" spans="1:7" ht="15.75">
      <c r="A227" s="89" t="s">
        <v>394</v>
      </c>
      <c r="B227" s="256" t="s">
        <v>133</v>
      </c>
      <c r="C227" s="148" t="s">
        <v>564</v>
      </c>
      <c r="D227" s="148" t="s">
        <v>566</v>
      </c>
      <c r="E227" s="148" t="s">
        <v>721</v>
      </c>
      <c r="F227" s="176"/>
      <c r="G227" s="143">
        <f>G228</f>
        <v>1640.8</v>
      </c>
    </row>
    <row r="228" spans="1:7" ht="15.75">
      <c r="A228" s="88" t="s">
        <v>551</v>
      </c>
      <c r="B228" s="256" t="s">
        <v>133</v>
      </c>
      <c r="C228" s="148" t="s">
        <v>564</v>
      </c>
      <c r="D228" s="148" t="s">
        <v>566</v>
      </c>
      <c r="E228" s="148" t="s">
        <v>722</v>
      </c>
      <c r="F228" s="176"/>
      <c r="G228" s="143">
        <f>G229</f>
        <v>1640.8</v>
      </c>
    </row>
    <row r="229" spans="1:7" ht="60">
      <c r="A229" s="83" t="s">
        <v>499</v>
      </c>
      <c r="B229" s="256" t="s">
        <v>133</v>
      </c>
      <c r="C229" s="148" t="s">
        <v>564</v>
      </c>
      <c r="D229" s="148" t="s">
        <v>566</v>
      </c>
      <c r="E229" s="148" t="s">
        <v>722</v>
      </c>
      <c r="F229" s="148" t="s">
        <v>502</v>
      </c>
      <c r="G229" s="143">
        <v>1640.8</v>
      </c>
    </row>
    <row r="230" spans="1:7" ht="30">
      <c r="A230" s="88" t="s">
        <v>556</v>
      </c>
      <c r="B230" s="256" t="s">
        <v>133</v>
      </c>
      <c r="C230" s="148" t="s">
        <v>564</v>
      </c>
      <c r="D230" s="148" t="s">
        <v>570</v>
      </c>
      <c r="E230" s="148"/>
      <c r="F230" s="176"/>
      <c r="G230" s="143">
        <f>G231</f>
        <v>7498.799999999999</v>
      </c>
    </row>
    <row r="231" spans="1:7" ht="15.75">
      <c r="A231" s="89" t="s">
        <v>394</v>
      </c>
      <c r="B231" s="256" t="s">
        <v>133</v>
      </c>
      <c r="C231" s="148" t="s">
        <v>564</v>
      </c>
      <c r="D231" s="148" t="s">
        <v>570</v>
      </c>
      <c r="E231" s="148" t="s">
        <v>721</v>
      </c>
      <c r="F231" s="176"/>
      <c r="G231" s="143">
        <f>G232</f>
        <v>7498.799999999999</v>
      </c>
    </row>
    <row r="232" spans="1:7" ht="15.75">
      <c r="A232" s="88" t="s">
        <v>551</v>
      </c>
      <c r="B232" s="256" t="s">
        <v>133</v>
      </c>
      <c r="C232" s="148" t="s">
        <v>564</v>
      </c>
      <c r="D232" s="148" t="s">
        <v>570</v>
      </c>
      <c r="E232" s="148" t="s">
        <v>723</v>
      </c>
      <c r="F232" s="176"/>
      <c r="G232" s="143">
        <f>SUM(G233:G235)</f>
        <v>7498.799999999999</v>
      </c>
    </row>
    <row r="233" spans="1:7" ht="60">
      <c r="A233" s="83" t="s">
        <v>499</v>
      </c>
      <c r="B233" s="256" t="s">
        <v>133</v>
      </c>
      <c r="C233" s="148" t="s">
        <v>564</v>
      </c>
      <c r="D233" s="148" t="s">
        <v>570</v>
      </c>
      <c r="E233" s="148" t="s">
        <v>723</v>
      </c>
      <c r="F233" s="148" t="s">
        <v>502</v>
      </c>
      <c r="G233" s="143">
        <v>6119.2</v>
      </c>
    </row>
    <row r="234" spans="1:7" ht="30">
      <c r="A234" s="88" t="s">
        <v>500</v>
      </c>
      <c r="B234" s="256" t="s">
        <v>133</v>
      </c>
      <c r="C234" s="148" t="s">
        <v>564</v>
      </c>
      <c r="D234" s="148" t="s">
        <v>570</v>
      </c>
      <c r="E234" s="148" t="s">
        <v>723</v>
      </c>
      <c r="F234" s="148" t="s">
        <v>503</v>
      </c>
      <c r="G234" s="143">
        <v>1259.6</v>
      </c>
    </row>
    <row r="235" spans="1:7" ht="15.75">
      <c r="A235" s="88" t="s">
        <v>501</v>
      </c>
      <c r="B235" s="256" t="s">
        <v>133</v>
      </c>
      <c r="C235" s="148" t="s">
        <v>564</v>
      </c>
      <c r="D235" s="148" t="s">
        <v>570</v>
      </c>
      <c r="E235" s="148" t="s">
        <v>723</v>
      </c>
      <c r="F235" s="148" t="s">
        <v>504</v>
      </c>
      <c r="G235" s="143">
        <v>120</v>
      </c>
    </row>
    <row r="236" spans="1:7" ht="30">
      <c r="A236" s="128" t="s">
        <v>683</v>
      </c>
      <c r="B236" s="256" t="s">
        <v>133</v>
      </c>
      <c r="C236" s="148" t="s">
        <v>564</v>
      </c>
      <c r="D236" s="148" t="s">
        <v>569</v>
      </c>
      <c r="E236" s="148"/>
      <c r="F236" s="176"/>
      <c r="G236" s="143">
        <f>G237</f>
        <v>856.2</v>
      </c>
    </row>
    <row r="237" spans="1:7" ht="15.75">
      <c r="A237" s="89" t="s">
        <v>394</v>
      </c>
      <c r="B237" s="256" t="s">
        <v>133</v>
      </c>
      <c r="C237" s="148" t="s">
        <v>564</v>
      </c>
      <c r="D237" s="148" t="s">
        <v>569</v>
      </c>
      <c r="E237" s="148" t="s">
        <v>721</v>
      </c>
      <c r="F237" s="176"/>
      <c r="G237" s="143">
        <f>G238</f>
        <v>856.2</v>
      </c>
    </row>
    <row r="238" spans="1:7" ht="15.75">
      <c r="A238" s="88" t="s">
        <v>551</v>
      </c>
      <c r="B238" s="256" t="s">
        <v>133</v>
      </c>
      <c r="C238" s="148" t="s">
        <v>564</v>
      </c>
      <c r="D238" s="148" t="s">
        <v>569</v>
      </c>
      <c r="E238" s="148" t="s">
        <v>723</v>
      </c>
      <c r="F238" s="176"/>
      <c r="G238" s="143">
        <f>SUM(G239:G241)</f>
        <v>856.2</v>
      </c>
    </row>
    <row r="239" spans="1:7" ht="60">
      <c r="A239" s="83" t="s">
        <v>499</v>
      </c>
      <c r="B239" s="256" t="s">
        <v>133</v>
      </c>
      <c r="C239" s="148" t="s">
        <v>564</v>
      </c>
      <c r="D239" s="148" t="s">
        <v>569</v>
      </c>
      <c r="E239" s="148" t="s">
        <v>723</v>
      </c>
      <c r="F239" s="148" t="s">
        <v>502</v>
      </c>
      <c r="G239" s="143">
        <v>853.2</v>
      </c>
    </row>
    <row r="240" spans="1:7" ht="30">
      <c r="A240" s="88" t="s">
        <v>500</v>
      </c>
      <c r="B240" s="256" t="s">
        <v>133</v>
      </c>
      <c r="C240" s="148" t="s">
        <v>564</v>
      </c>
      <c r="D240" s="148" t="s">
        <v>569</v>
      </c>
      <c r="E240" s="148" t="s">
        <v>723</v>
      </c>
      <c r="F240" s="148" t="s">
        <v>503</v>
      </c>
      <c r="G240" s="143">
        <v>0</v>
      </c>
    </row>
    <row r="241" spans="1:7" ht="15.75">
      <c r="A241" s="88" t="s">
        <v>501</v>
      </c>
      <c r="B241" s="256" t="s">
        <v>133</v>
      </c>
      <c r="C241" s="148" t="s">
        <v>564</v>
      </c>
      <c r="D241" s="148" t="s">
        <v>569</v>
      </c>
      <c r="E241" s="148" t="s">
        <v>723</v>
      </c>
      <c r="F241" s="148" t="s">
        <v>504</v>
      </c>
      <c r="G241" s="143">
        <v>3</v>
      </c>
    </row>
    <row r="242" spans="1:7" ht="21" customHeight="1">
      <c r="A242" s="454" t="s">
        <v>832</v>
      </c>
      <c r="B242" s="455"/>
      <c r="C242" s="455"/>
      <c r="D242" s="455"/>
      <c r="E242" s="455"/>
      <c r="F242" s="456"/>
      <c r="G242" s="267">
        <f>G250+G243</f>
        <v>85935.7</v>
      </c>
    </row>
    <row r="243" spans="1:7" ht="21" customHeight="1">
      <c r="A243" s="248" t="s">
        <v>549</v>
      </c>
      <c r="B243" s="250" t="s">
        <v>690</v>
      </c>
      <c r="C243" s="251" t="s">
        <v>564</v>
      </c>
      <c r="D243" s="359"/>
      <c r="E243" s="359"/>
      <c r="F243" s="360"/>
      <c r="G243" s="267">
        <f>G244</f>
        <v>3383.7999999999997</v>
      </c>
    </row>
    <row r="244" spans="1:7" ht="29.25" customHeight="1">
      <c r="A244" s="128" t="s">
        <v>683</v>
      </c>
      <c r="B244" s="149" t="s">
        <v>690</v>
      </c>
      <c r="C244" s="148" t="s">
        <v>564</v>
      </c>
      <c r="D244" s="148" t="s">
        <v>569</v>
      </c>
      <c r="E244" s="148"/>
      <c r="F244" s="176"/>
      <c r="G244" s="143">
        <f>G245</f>
        <v>3383.7999999999997</v>
      </c>
    </row>
    <row r="245" spans="1:7" ht="21" customHeight="1">
      <c r="A245" s="89" t="s">
        <v>394</v>
      </c>
      <c r="B245" s="117">
        <v>691</v>
      </c>
      <c r="C245" s="148" t="s">
        <v>564</v>
      </c>
      <c r="D245" s="148" t="s">
        <v>569</v>
      </c>
      <c r="E245" s="148" t="s">
        <v>721</v>
      </c>
      <c r="F245" s="176"/>
      <c r="G245" s="143">
        <f>G246</f>
        <v>3383.7999999999997</v>
      </c>
    </row>
    <row r="246" spans="1:7" ht="21" customHeight="1">
      <c r="A246" s="88" t="s">
        <v>551</v>
      </c>
      <c r="B246" s="117">
        <v>691</v>
      </c>
      <c r="C246" s="148" t="s">
        <v>564</v>
      </c>
      <c r="D246" s="148" t="s">
        <v>569</v>
      </c>
      <c r="E246" s="148" t="s">
        <v>723</v>
      </c>
      <c r="F246" s="176"/>
      <c r="G246" s="143">
        <f>SUM(G247:G249)</f>
        <v>3383.7999999999997</v>
      </c>
    </row>
    <row r="247" spans="1:7" ht="29.25" customHeight="1">
      <c r="A247" s="83" t="s">
        <v>499</v>
      </c>
      <c r="B247" s="149" t="s">
        <v>690</v>
      </c>
      <c r="C247" s="148" t="s">
        <v>564</v>
      </c>
      <c r="D247" s="148" t="s">
        <v>569</v>
      </c>
      <c r="E247" s="148" t="s">
        <v>723</v>
      </c>
      <c r="F247" s="148" t="s">
        <v>502</v>
      </c>
      <c r="G247" s="143">
        <v>3220.1</v>
      </c>
    </row>
    <row r="248" spans="1:7" ht="28.5" customHeight="1">
      <c r="A248" s="88" t="s">
        <v>500</v>
      </c>
      <c r="B248" s="117">
        <v>691</v>
      </c>
      <c r="C248" s="148" t="s">
        <v>564</v>
      </c>
      <c r="D248" s="148" t="s">
        <v>569</v>
      </c>
      <c r="E248" s="148" t="s">
        <v>723</v>
      </c>
      <c r="F248" s="148" t="s">
        <v>503</v>
      </c>
      <c r="G248" s="143">
        <v>155.7</v>
      </c>
    </row>
    <row r="249" spans="1:7" ht="21" customHeight="1">
      <c r="A249" s="88" t="s">
        <v>501</v>
      </c>
      <c r="B249" s="117">
        <v>691</v>
      </c>
      <c r="C249" s="148" t="s">
        <v>564</v>
      </c>
      <c r="D249" s="148" t="s">
        <v>569</v>
      </c>
      <c r="E249" s="148" t="s">
        <v>723</v>
      </c>
      <c r="F249" s="148" t="s">
        <v>504</v>
      </c>
      <c r="G249" s="143">
        <v>8</v>
      </c>
    </row>
    <row r="250" spans="1:7" ht="29.25">
      <c r="A250" s="248" t="s">
        <v>449</v>
      </c>
      <c r="B250" s="250" t="s">
        <v>690</v>
      </c>
      <c r="C250" s="250">
        <v>14</v>
      </c>
      <c r="D250" s="149"/>
      <c r="E250" s="82"/>
      <c r="F250" s="148"/>
      <c r="G250" s="268">
        <f>G251</f>
        <v>82551.9</v>
      </c>
    </row>
    <row r="251" spans="1:7" ht="15">
      <c r="A251" s="88" t="s">
        <v>394</v>
      </c>
      <c r="B251" s="149" t="s">
        <v>690</v>
      </c>
      <c r="C251" s="149">
        <v>14</v>
      </c>
      <c r="D251" s="149" t="s">
        <v>564</v>
      </c>
      <c r="E251" s="82" t="s">
        <v>721</v>
      </c>
      <c r="F251" s="148"/>
      <c r="G251" s="154">
        <f>G252+G253</f>
        <v>82551.9</v>
      </c>
    </row>
    <row r="252" spans="1:7" ht="28.5" customHeight="1">
      <c r="A252" s="88" t="s">
        <v>799</v>
      </c>
      <c r="B252" s="117">
        <v>691</v>
      </c>
      <c r="C252" s="117" t="s">
        <v>645</v>
      </c>
      <c r="D252" s="117" t="s">
        <v>564</v>
      </c>
      <c r="E252" s="117">
        <v>9900080040</v>
      </c>
      <c r="F252" s="117">
        <v>500</v>
      </c>
      <c r="G252" s="154">
        <v>82069.7</v>
      </c>
    </row>
    <row r="253" spans="1:7" ht="31.5" customHeight="1">
      <c r="A253" s="88" t="s">
        <v>800</v>
      </c>
      <c r="B253" s="117">
        <v>691</v>
      </c>
      <c r="C253" s="117" t="s">
        <v>645</v>
      </c>
      <c r="D253" s="117" t="s">
        <v>564</v>
      </c>
      <c r="E253" s="117">
        <v>9900080060</v>
      </c>
      <c r="F253" s="117" t="s">
        <v>644</v>
      </c>
      <c r="G253" s="154">
        <v>482.2</v>
      </c>
    </row>
    <row r="254" spans="1:7" ht="14.25">
      <c r="A254" s="138" t="s">
        <v>571</v>
      </c>
      <c r="B254" s="155"/>
      <c r="C254" s="155"/>
      <c r="D254" s="182"/>
      <c r="E254" s="155"/>
      <c r="F254" s="182"/>
      <c r="G254" s="275">
        <f>G242+G224+G76+G69+G14</f>
        <v>761227.4</v>
      </c>
    </row>
    <row r="255" spans="1:7" ht="15">
      <c r="A255" s="138"/>
      <c r="B255" s="422"/>
      <c r="C255" s="422"/>
      <c r="D255" s="422"/>
      <c r="E255" s="422"/>
      <c r="F255" s="422"/>
      <c r="G255" s="89">
        <v>761227.4</v>
      </c>
    </row>
    <row r="256" ht="12.75">
      <c r="G256" s="306">
        <f>G254-G255</f>
        <v>0</v>
      </c>
    </row>
  </sheetData>
  <sheetProtection/>
  <mergeCells count="5">
    <mergeCell ref="A14:F14"/>
    <mergeCell ref="A76:F76"/>
    <mergeCell ref="A242:F242"/>
    <mergeCell ref="B10:D10"/>
    <mergeCell ref="A69:F69"/>
  </mergeCells>
  <printOptions/>
  <pageMargins left="1.141732283464567" right="0.5511811023622047" top="0.3937007874015748" bottom="0.1968503937007874" header="0.5118110236220472" footer="0.5118110236220472"/>
  <pageSetup fitToHeight="5" horizontalDpi="600" verticalDpi="600" orientation="portrait" paperSize="9" scale="65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view="pageBreakPreview" zoomScale="80" zoomScaleSheetLayoutView="80" zoomScalePageLayoutView="0" workbookViewId="0" topLeftCell="A1">
      <selection activeCell="H5" sqref="H5"/>
    </sheetView>
  </sheetViews>
  <sheetFormatPr defaultColWidth="9.00390625" defaultRowHeight="12.75"/>
  <cols>
    <col min="1" max="1" width="59.25390625" style="0" customWidth="1"/>
    <col min="2" max="2" width="5.625" style="0" customWidth="1"/>
    <col min="3" max="3" width="7.75390625" style="0" customWidth="1"/>
    <col min="4" max="4" width="5.875" style="0" customWidth="1"/>
    <col min="5" max="5" width="12.75390625" style="0" customWidth="1"/>
    <col min="6" max="6" width="6.25390625" style="0" customWidth="1"/>
    <col min="7" max="7" width="11.25390625" style="0" customWidth="1"/>
    <col min="8" max="8" width="10.625" style="0" customWidth="1"/>
    <col min="9" max="10" width="10.25390625" style="0" bestFit="1" customWidth="1"/>
  </cols>
  <sheetData>
    <row r="1" spans="1:8" ht="15.75">
      <c r="A1" s="14"/>
      <c r="B1" s="14"/>
      <c r="C1" s="15"/>
      <c r="D1" s="15"/>
      <c r="E1" s="15"/>
      <c r="F1" s="15"/>
      <c r="G1" s="15"/>
      <c r="H1" s="204" t="s">
        <v>478</v>
      </c>
    </row>
    <row r="2" spans="1:8" ht="15.75">
      <c r="A2" s="14"/>
      <c r="B2" s="14"/>
      <c r="C2" s="15"/>
      <c r="D2" s="15"/>
      <c r="E2" s="15"/>
      <c r="F2" s="15"/>
      <c r="G2" s="15"/>
      <c r="H2" s="204" t="s">
        <v>497</v>
      </c>
    </row>
    <row r="3" spans="1:8" ht="15.75">
      <c r="A3" s="14"/>
      <c r="B3" s="14"/>
      <c r="C3" s="15"/>
      <c r="D3" s="15"/>
      <c r="E3" s="15"/>
      <c r="F3" s="15"/>
      <c r="G3" s="15"/>
      <c r="H3" s="79" t="s">
        <v>498</v>
      </c>
    </row>
    <row r="4" spans="1:8" ht="15.75">
      <c r="A4" s="14"/>
      <c r="B4" s="14"/>
      <c r="C4" s="15"/>
      <c r="D4" s="15"/>
      <c r="E4" s="15"/>
      <c r="F4" s="15"/>
      <c r="G4" s="15"/>
      <c r="H4" s="92" t="s">
        <v>49</v>
      </c>
    </row>
    <row r="5" spans="1:8" ht="15.75">
      <c r="A5" s="14"/>
      <c r="B5" s="14"/>
      <c r="C5" s="15"/>
      <c r="D5" s="15"/>
      <c r="E5" s="15"/>
      <c r="F5" s="15"/>
      <c r="G5" s="15"/>
      <c r="H5" s="92" t="s">
        <v>840</v>
      </c>
    </row>
    <row r="6" spans="1:8" ht="15.75">
      <c r="A6" s="14"/>
      <c r="B6" s="14"/>
      <c r="C6" s="15"/>
      <c r="D6" s="16"/>
      <c r="E6" s="15"/>
      <c r="F6" s="15"/>
      <c r="G6" s="15"/>
      <c r="H6" s="16"/>
    </row>
    <row r="7" spans="1:8" ht="15.75">
      <c r="A7" s="14"/>
      <c r="B7" s="14"/>
      <c r="C7" s="15"/>
      <c r="D7" s="15"/>
      <c r="E7" s="15"/>
      <c r="F7" s="15"/>
      <c r="G7" s="15"/>
      <c r="H7" s="187" t="s">
        <v>138</v>
      </c>
    </row>
    <row r="8" spans="1:8" ht="15.75">
      <c r="A8" s="17"/>
      <c r="B8" s="17"/>
      <c r="C8" s="17" t="s">
        <v>557</v>
      </c>
      <c r="D8" s="18"/>
      <c r="E8" s="18"/>
      <c r="F8" s="21"/>
      <c r="G8" s="21"/>
      <c r="H8" s="16"/>
    </row>
    <row r="9" spans="1:8" ht="15.75">
      <c r="A9" s="17"/>
      <c r="B9" s="17"/>
      <c r="C9" s="17" t="s">
        <v>558</v>
      </c>
      <c r="D9" s="17"/>
      <c r="E9" s="18"/>
      <c r="F9" s="21"/>
      <c r="G9" s="21"/>
      <c r="H9" s="16"/>
    </row>
    <row r="10" spans="1:8" ht="15.75">
      <c r="A10" s="17"/>
      <c r="B10" s="17"/>
      <c r="C10" s="380" t="s">
        <v>57</v>
      </c>
      <c r="D10" s="18"/>
      <c r="E10" s="18"/>
      <c r="F10" s="21"/>
      <c r="G10" s="21"/>
      <c r="H10" s="16"/>
    </row>
    <row r="11" spans="1:8" ht="15.75">
      <c r="A11" s="14"/>
      <c r="B11" s="14"/>
      <c r="C11" s="15"/>
      <c r="D11" s="15"/>
      <c r="E11" s="15"/>
      <c r="F11" s="15"/>
      <c r="G11" s="15"/>
      <c r="H11" s="33" t="s">
        <v>523</v>
      </c>
    </row>
    <row r="12" spans="1:8" ht="15.75">
      <c r="A12" s="61"/>
      <c r="B12" s="61" t="s">
        <v>670</v>
      </c>
      <c r="C12" s="140" t="s">
        <v>559</v>
      </c>
      <c r="D12" s="141" t="s">
        <v>560</v>
      </c>
      <c r="E12" s="142" t="s">
        <v>561</v>
      </c>
      <c r="F12" s="141" t="s">
        <v>562</v>
      </c>
      <c r="G12" s="146">
        <v>2020</v>
      </c>
      <c r="H12" s="19">
        <v>2021</v>
      </c>
    </row>
    <row r="13" spans="1:8" ht="15.75">
      <c r="A13" s="62"/>
      <c r="B13" s="62"/>
      <c r="C13" s="30"/>
      <c r="D13" s="31"/>
      <c r="E13" s="30"/>
      <c r="F13" s="34"/>
      <c r="G13" s="34"/>
      <c r="H13" s="20"/>
    </row>
    <row r="14" spans="1:8" ht="32.25" customHeight="1">
      <c r="A14" s="451" t="s">
        <v>671</v>
      </c>
      <c r="B14" s="451"/>
      <c r="C14" s="452"/>
      <c r="D14" s="452"/>
      <c r="E14" s="452"/>
      <c r="F14" s="452"/>
      <c r="G14" s="139">
        <f>G15+G56</f>
        <v>490446.1000000001</v>
      </c>
      <c r="H14" s="139">
        <f>H15+H56</f>
        <v>493258.9000000001</v>
      </c>
    </row>
    <row r="15" spans="1:12" ht="15">
      <c r="A15" s="248" t="s">
        <v>545</v>
      </c>
      <c r="B15" s="274" t="s">
        <v>672</v>
      </c>
      <c r="C15" s="249" t="s">
        <v>565</v>
      </c>
      <c r="D15" s="178"/>
      <c r="E15" s="82"/>
      <c r="F15" s="178"/>
      <c r="G15" s="267">
        <f>G16+G27+G43+G38</f>
        <v>476317.20000000007</v>
      </c>
      <c r="H15" s="267">
        <f>H16+H27+H43+H38</f>
        <v>478930.00000000006</v>
      </c>
      <c r="I15" s="306"/>
      <c r="J15" s="306"/>
      <c r="K15" s="326"/>
      <c r="L15" s="326"/>
    </row>
    <row r="16" spans="1:8" ht="15">
      <c r="A16" s="131" t="s">
        <v>546</v>
      </c>
      <c r="B16" s="188" t="s">
        <v>672</v>
      </c>
      <c r="C16" s="148" t="s">
        <v>565</v>
      </c>
      <c r="D16" s="148" t="s">
        <v>564</v>
      </c>
      <c r="E16" s="82"/>
      <c r="F16" s="177"/>
      <c r="G16" s="143">
        <f>G17</f>
        <v>116818.3</v>
      </c>
      <c r="H16" s="143">
        <f>H17</f>
        <v>118028.2</v>
      </c>
    </row>
    <row r="17" spans="1:8" ht="30">
      <c r="A17" s="129" t="s">
        <v>23</v>
      </c>
      <c r="B17" s="188" t="s">
        <v>672</v>
      </c>
      <c r="C17" s="148" t="s">
        <v>565</v>
      </c>
      <c r="D17" s="148" t="s">
        <v>564</v>
      </c>
      <c r="E17" s="148" t="s">
        <v>740</v>
      </c>
      <c r="F17" s="148"/>
      <c r="G17" s="143">
        <f>G18</f>
        <v>116818.3</v>
      </c>
      <c r="H17" s="143">
        <f>H18</f>
        <v>118028.2</v>
      </c>
    </row>
    <row r="18" spans="1:8" ht="45">
      <c r="A18" s="127" t="s">
        <v>30</v>
      </c>
      <c r="B18" s="188" t="s">
        <v>672</v>
      </c>
      <c r="C18" s="148" t="s">
        <v>565</v>
      </c>
      <c r="D18" s="148" t="s">
        <v>564</v>
      </c>
      <c r="E18" s="148" t="s">
        <v>741</v>
      </c>
      <c r="F18" s="148"/>
      <c r="G18" s="143">
        <f>G19+G22</f>
        <v>116818.3</v>
      </c>
      <c r="H18" s="143">
        <f>H19+H22</f>
        <v>118028.2</v>
      </c>
    </row>
    <row r="19" spans="1:8" ht="60">
      <c r="A19" s="127" t="s">
        <v>745</v>
      </c>
      <c r="B19" s="188" t="s">
        <v>672</v>
      </c>
      <c r="C19" s="148" t="s">
        <v>565</v>
      </c>
      <c r="D19" s="148" t="s">
        <v>564</v>
      </c>
      <c r="E19" s="148" t="s">
        <v>742</v>
      </c>
      <c r="F19" s="148"/>
      <c r="G19" s="143">
        <f>G20</f>
        <v>63133.7</v>
      </c>
      <c r="H19" s="143">
        <f>H20</f>
        <v>63133.7</v>
      </c>
    </row>
    <row r="20" spans="1:8" ht="60">
      <c r="A20" s="119" t="s">
        <v>512</v>
      </c>
      <c r="B20" s="188" t="s">
        <v>672</v>
      </c>
      <c r="C20" s="148" t="s">
        <v>565</v>
      </c>
      <c r="D20" s="148" t="s">
        <v>564</v>
      </c>
      <c r="E20" s="148" t="s">
        <v>743</v>
      </c>
      <c r="F20" s="148"/>
      <c r="G20" s="143">
        <f>G21</f>
        <v>63133.7</v>
      </c>
      <c r="H20" s="143">
        <f>H21</f>
        <v>63133.7</v>
      </c>
    </row>
    <row r="21" spans="1:8" ht="30">
      <c r="A21" s="119" t="s">
        <v>511</v>
      </c>
      <c r="B21" s="188" t="s">
        <v>672</v>
      </c>
      <c r="C21" s="148" t="s">
        <v>565</v>
      </c>
      <c r="D21" s="148" t="s">
        <v>564</v>
      </c>
      <c r="E21" s="148" t="s">
        <v>743</v>
      </c>
      <c r="F21" s="148" t="s">
        <v>506</v>
      </c>
      <c r="G21" s="314">
        <v>63133.7</v>
      </c>
      <c r="H21" s="314">
        <v>63133.7</v>
      </c>
    </row>
    <row r="22" spans="1:8" ht="30">
      <c r="A22" s="127" t="s">
        <v>744</v>
      </c>
      <c r="B22" s="188" t="s">
        <v>672</v>
      </c>
      <c r="C22" s="148" t="s">
        <v>565</v>
      </c>
      <c r="D22" s="148" t="s">
        <v>564</v>
      </c>
      <c r="E22" s="148" t="s">
        <v>746</v>
      </c>
      <c r="F22" s="148"/>
      <c r="G22" s="143">
        <f>G23+G25</f>
        <v>53684.600000000006</v>
      </c>
      <c r="H22" s="143">
        <f>H23+H25</f>
        <v>54894.5</v>
      </c>
    </row>
    <row r="23" spans="1:8" ht="30">
      <c r="A23" s="119" t="s">
        <v>830</v>
      </c>
      <c r="B23" s="188" t="s">
        <v>672</v>
      </c>
      <c r="C23" s="148" t="s">
        <v>565</v>
      </c>
      <c r="D23" s="148" t="s">
        <v>564</v>
      </c>
      <c r="E23" s="148" t="s">
        <v>747</v>
      </c>
      <c r="F23" s="148"/>
      <c r="G23" s="143">
        <f>G24</f>
        <v>18466.2</v>
      </c>
      <c r="H23" s="143">
        <f>H24</f>
        <v>19676.1</v>
      </c>
    </row>
    <row r="24" spans="1:8" ht="30">
      <c r="A24" s="119" t="s">
        <v>511</v>
      </c>
      <c r="B24" s="188" t="s">
        <v>672</v>
      </c>
      <c r="C24" s="148" t="s">
        <v>565</v>
      </c>
      <c r="D24" s="148" t="s">
        <v>564</v>
      </c>
      <c r="E24" s="148" t="s">
        <v>747</v>
      </c>
      <c r="F24" s="148" t="s">
        <v>506</v>
      </c>
      <c r="G24" s="314">
        <v>18466.2</v>
      </c>
      <c r="H24" s="143">
        <v>19676.1</v>
      </c>
    </row>
    <row r="25" spans="1:8" ht="30">
      <c r="A25" s="119" t="s">
        <v>831</v>
      </c>
      <c r="B25" s="188" t="s">
        <v>672</v>
      </c>
      <c r="C25" s="148" t="s">
        <v>565</v>
      </c>
      <c r="D25" s="148" t="s">
        <v>564</v>
      </c>
      <c r="E25" s="148" t="s">
        <v>114</v>
      </c>
      <c r="F25" s="148"/>
      <c r="G25" s="143">
        <f>G26</f>
        <v>35218.4</v>
      </c>
      <c r="H25" s="143">
        <f>H26</f>
        <v>35218.4</v>
      </c>
    </row>
    <row r="26" spans="1:8" ht="30">
      <c r="A26" s="119" t="s">
        <v>511</v>
      </c>
      <c r="B26" s="188" t="s">
        <v>672</v>
      </c>
      <c r="C26" s="148" t="s">
        <v>565</v>
      </c>
      <c r="D26" s="148" t="s">
        <v>564</v>
      </c>
      <c r="E26" s="148" t="s">
        <v>114</v>
      </c>
      <c r="F26" s="148" t="s">
        <v>506</v>
      </c>
      <c r="G26" s="314">
        <v>35218.4</v>
      </c>
      <c r="H26" s="143">
        <v>35218.4</v>
      </c>
    </row>
    <row r="27" spans="1:8" ht="15">
      <c r="A27" s="88" t="s">
        <v>436</v>
      </c>
      <c r="B27" s="188" t="s">
        <v>672</v>
      </c>
      <c r="C27" s="148" t="s">
        <v>565</v>
      </c>
      <c r="D27" s="148" t="s">
        <v>566</v>
      </c>
      <c r="E27" s="148"/>
      <c r="F27" s="148"/>
      <c r="G27" s="143">
        <f>G28</f>
        <v>315157.80000000005</v>
      </c>
      <c r="H27" s="143">
        <f>H28</f>
        <v>316082.4</v>
      </c>
    </row>
    <row r="28" spans="1:8" ht="30">
      <c r="A28" s="129" t="s">
        <v>23</v>
      </c>
      <c r="B28" s="188" t="s">
        <v>672</v>
      </c>
      <c r="C28" s="148" t="s">
        <v>565</v>
      </c>
      <c r="D28" s="148" t="s">
        <v>566</v>
      </c>
      <c r="E28" s="148" t="s">
        <v>740</v>
      </c>
      <c r="F28" s="148"/>
      <c r="G28" s="144">
        <f>G29</f>
        <v>315157.80000000005</v>
      </c>
      <c r="H28" s="144">
        <f>H29</f>
        <v>316082.4</v>
      </c>
    </row>
    <row r="29" spans="1:8" ht="45">
      <c r="A29" s="127" t="s">
        <v>31</v>
      </c>
      <c r="B29" s="188" t="s">
        <v>672</v>
      </c>
      <c r="C29" s="148" t="s">
        <v>565</v>
      </c>
      <c r="D29" s="148" t="s">
        <v>566</v>
      </c>
      <c r="E29" s="148" t="s">
        <v>748</v>
      </c>
      <c r="F29" s="148"/>
      <c r="G29" s="144">
        <f>G30+G35</f>
        <v>315157.80000000005</v>
      </c>
      <c r="H29" s="144">
        <f>H30+H35</f>
        <v>316082.4</v>
      </c>
    </row>
    <row r="30" spans="1:8" ht="15">
      <c r="A30" s="127" t="s">
        <v>753</v>
      </c>
      <c r="B30" s="188" t="s">
        <v>672</v>
      </c>
      <c r="C30" s="148" t="s">
        <v>565</v>
      </c>
      <c r="D30" s="148" t="s">
        <v>566</v>
      </c>
      <c r="E30" s="148" t="s">
        <v>749</v>
      </c>
      <c r="F30" s="148"/>
      <c r="G30" s="144">
        <f>G31+G33</f>
        <v>161994.2</v>
      </c>
      <c r="H30" s="144">
        <f>H31+H33</f>
        <v>162918.8</v>
      </c>
    </row>
    <row r="31" spans="1:8" ht="30">
      <c r="A31" s="119" t="s">
        <v>828</v>
      </c>
      <c r="B31" s="188" t="s">
        <v>672</v>
      </c>
      <c r="C31" s="148" t="s">
        <v>565</v>
      </c>
      <c r="D31" s="148" t="s">
        <v>566</v>
      </c>
      <c r="E31" s="148" t="s">
        <v>750</v>
      </c>
      <c r="F31" s="148"/>
      <c r="G31" s="144">
        <f>G32</f>
        <v>58650.4</v>
      </c>
      <c r="H31" s="144">
        <f>H32</f>
        <v>61009.8</v>
      </c>
    </row>
    <row r="32" spans="1:8" ht="30">
      <c r="A32" s="119" t="s">
        <v>511</v>
      </c>
      <c r="B32" s="188" t="s">
        <v>672</v>
      </c>
      <c r="C32" s="148" t="s">
        <v>565</v>
      </c>
      <c r="D32" s="148" t="s">
        <v>566</v>
      </c>
      <c r="E32" s="148" t="s">
        <v>750</v>
      </c>
      <c r="F32" s="148" t="s">
        <v>506</v>
      </c>
      <c r="G32" s="148">
        <v>58650.4</v>
      </c>
      <c r="H32" s="144">
        <v>61009.8</v>
      </c>
    </row>
    <row r="33" spans="1:8" ht="30">
      <c r="A33" s="119" t="s">
        <v>829</v>
      </c>
      <c r="B33" s="188" t="s">
        <v>672</v>
      </c>
      <c r="C33" s="148" t="s">
        <v>565</v>
      </c>
      <c r="D33" s="148" t="s">
        <v>566</v>
      </c>
      <c r="E33" s="148" t="s">
        <v>115</v>
      </c>
      <c r="F33" s="148"/>
      <c r="G33" s="143">
        <f>G34</f>
        <v>103343.8</v>
      </c>
      <c r="H33" s="143">
        <f>H34</f>
        <v>101909</v>
      </c>
    </row>
    <row r="34" spans="1:8" ht="30">
      <c r="A34" s="119" t="s">
        <v>511</v>
      </c>
      <c r="B34" s="188" t="s">
        <v>672</v>
      </c>
      <c r="C34" s="148" t="s">
        <v>565</v>
      </c>
      <c r="D34" s="148" t="s">
        <v>566</v>
      </c>
      <c r="E34" s="148" t="s">
        <v>115</v>
      </c>
      <c r="F34" s="148" t="s">
        <v>506</v>
      </c>
      <c r="G34" s="314">
        <v>103343.8</v>
      </c>
      <c r="H34" s="143">
        <v>101909</v>
      </c>
    </row>
    <row r="35" spans="1:8" ht="89.25" customHeight="1">
      <c r="A35" s="119" t="s">
        <v>754</v>
      </c>
      <c r="B35" s="188" t="s">
        <v>672</v>
      </c>
      <c r="C35" s="148" t="s">
        <v>565</v>
      </c>
      <c r="D35" s="148" t="s">
        <v>566</v>
      </c>
      <c r="E35" s="158" t="s">
        <v>751</v>
      </c>
      <c r="F35" s="148"/>
      <c r="G35" s="143">
        <f>G36</f>
        <v>153163.6</v>
      </c>
      <c r="H35" s="143">
        <f>H36</f>
        <v>153163.6</v>
      </c>
    </row>
    <row r="36" spans="1:8" ht="105">
      <c r="A36" s="119" t="s">
        <v>515</v>
      </c>
      <c r="B36" s="188" t="s">
        <v>672</v>
      </c>
      <c r="C36" s="148" t="s">
        <v>565</v>
      </c>
      <c r="D36" s="148" t="s">
        <v>566</v>
      </c>
      <c r="E36" s="158" t="s">
        <v>752</v>
      </c>
      <c r="F36" s="148"/>
      <c r="G36" s="143">
        <f>G37</f>
        <v>153163.6</v>
      </c>
      <c r="H36" s="143">
        <f>H37</f>
        <v>153163.6</v>
      </c>
    </row>
    <row r="37" spans="1:8" ht="30">
      <c r="A37" s="119" t="s">
        <v>511</v>
      </c>
      <c r="B37" s="188" t="s">
        <v>672</v>
      </c>
      <c r="C37" s="148" t="s">
        <v>565</v>
      </c>
      <c r="D37" s="148" t="s">
        <v>566</v>
      </c>
      <c r="E37" s="158" t="s">
        <v>752</v>
      </c>
      <c r="F37" s="148" t="s">
        <v>506</v>
      </c>
      <c r="G37" s="314">
        <v>153163.6</v>
      </c>
      <c r="H37" s="314">
        <v>153163.6</v>
      </c>
    </row>
    <row r="38" spans="1:8" ht="15">
      <c r="A38" s="119" t="s">
        <v>823</v>
      </c>
      <c r="B38" s="188" t="s">
        <v>672</v>
      </c>
      <c r="C38" s="148" t="s">
        <v>565</v>
      </c>
      <c r="D38" s="148" t="s">
        <v>570</v>
      </c>
      <c r="E38" s="158"/>
      <c r="F38" s="148"/>
      <c r="G38" s="143">
        <f aca="true" t="shared" si="0" ref="G38:H41">G39</f>
        <v>13999.9</v>
      </c>
      <c r="H38" s="143">
        <f t="shared" si="0"/>
        <v>14099.9</v>
      </c>
    </row>
    <row r="39" spans="1:8" ht="15">
      <c r="A39" s="128" t="s">
        <v>572</v>
      </c>
      <c r="B39" s="188" t="s">
        <v>672</v>
      </c>
      <c r="C39" s="148" t="s">
        <v>565</v>
      </c>
      <c r="D39" s="148" t="s">
        <v>570</v>
      </c>
      <c r="E39" s="148" t="s">
        <v>755</v>
      </c>
      <c r="F39" s="148"/>
      <c r="G39" s="143">
        <f t="shared" si="0"/>
        <v>13999.9</v>
      </c>
      <c r="H39" s="143">
        <f t="shared" si="0"/>
        <v>14099.9</v>
      </c>
    </row>
    <row r="40" spans="1:8" ht="15">
      <c r="A40" s="88" t="s">
        <v>435</v>
      </c>
      <c r="B40" s="188" t="s">
        <v>672</v>
      </c>
      <c r="C40" s="148" t="s">
        <v>565</v>
      </c>
      <c r="D40" s="148" t="s">
        <v>570</v>
      </c>
      <c r="E40" s="148" t="s">
        <v>756</v>
      </c>
      <c r="F40" s="148"/>
      <c r="G40" s="143">
        <f t="shared" si="0"/>
        <v>13999.9</v>
      </c>
      <c r="H40" s="143">
        <f t="shared" si="0"/>
        <v>14099.9</v>
      </c>
    </row>
    <row r="41" spans="1:8" ht="30">
      <c r="A41" s="128" t="s">
        <v>809</v>
      </c>
      <c r="B41" s="188" t="s">
        <v>672</v>
      </c>
      <c r="C41" s="148" t="s">
        <v>565</v>
      </c>
      <c r="D41" s="148" t="s">
        <v>570</v>
      </c>
      <c r="E41" s="148" t="s">
        <v>757</v>
      </c>
      <c r="F41" s="148"/>
      <c r="G41" s="151">
        <f t="shared" si="0"/>
        <v>13999.9</v>
      </c>
      <c r="H41" s="151">
        <f t="shared" si="0"/>
        <v>14099.9</v>
      </c>
    </row>
    <row r="42" spans="1:8" ht="30">
      <c r="A42" s="119" t="s">
        <v>511</v>
      </c>
      <c r="B42" s="188" t="s">
        <v>672</v>
      </c>
      <c r="C42" s="148" t="s">
        <v>565</v>
      </c>
      <c r="D42" s="148" t="s">
        <v>570</v>
      </c>
      <c r="E42" s="148" t="s">
        <v>757</v>
      </c>
      <c r="F42" s="148" t="s">
        <v>506</v>
      </c>
      <c r="G42" s="314">
        <v>13999.9</v>
      </c>
      <c r="H42" s="143">
        <v>14099.9</v>
      </c>
    </row>
    <row r="43" spans="1:8" ht="15">
      <c r="A43" s="88" t="s">
        <v>440</v>
      </c>
      <c r="B43" s="188" t="s">
        <v>672</v>
      </c>
      <c r="C43" s="149" t="s">
        <v>565</v>
      </c>
      <c r="D43" s="149" t="s">
        <v>563</v>
      </c>
      <c r="E43" s="82"/>
      <c r="F43" s="177"/>
      <c r="G43" s="143">
        <f>G44+G47+G52+G54</f>
        <v>30341.2</v>
      </c>
      <c r="H43" s="143">
        <f>H44+H47+H52+H54</f>
        <v>30719.5</v>
      </c>
    </row>
    <row r="44" spans="1:8" ht="30">
      <c r="A44" s="88" t="s">
        <v>442</v>
      </c>
      <c r="B44" s="188" t="s">
        <v>672</v>
      </c>
      <c r="C44" s="149" t="s">
        <v>565</v>
      </c>
      <c r="D44" s="82" t="s">
        <v>563</v>
      </c>
      <c r="E44" s="82" t="s">
        <v>764</v>
      </c>
      <c r="F44" s="177"/>
      <c r="G44" s="143">
        <f>G45+G46</f>
        <v>4539</v>
      </c>
      <c r="H44" s="143">
        <f>H45+H46</f>
        <v>4717.3</v>
      </c>
    </row>
    <row r="45" spans="1:8" ht="60">
      <c r="A45" s="83" t="s">
        <v>499</v>
      </c>
      <c r="B45" s="188" t="s">
        <v>672</v>
      </c>
      <c r="C45" s="149" t="s">
        <v>565</v>
      </c>
      <c r="D45" s="82" t="s">
        <v>563</v>
      </c>
      <c r="E45" s="82" t="s">
        <v>764</v>
      </c>
      <c r="F45" s="152" t="s">
        <v>502</v>
      </c>
      <c r="G45" s="144">
        <v>4480.3</v>
      </c>
      <c r="H45" s="143">
        <v>4658.6</v>
      </c>
    </row>
    <row r="46" spans="1:8" ht="30">
      <c r="A46" s="88" t="s">
        <v>500</v>
      </c>
      <c r="B46" s="188" t="s">
        <v>672</v>
      </c>
      <c r="C46" s="149" t="s">
        <v>565</v>
      </c>
      <c r="D46" s="82" t="s">
        <v>563</v>
      </c>
      <c r="E46" s="82" t="s">
        <v>764</v>
      </c>
      <c r="F46" s="152" t="s">
        <v>503</v>
      </c>
      <c r="G46" s="144">
        <v>58.7</v>
      </c>
      <c r="H46" s="143">
        <v>58.7</v>
      </c>
    </row>
    <row r="47" spans="1:8" ht="60">
      <c r="A47" s="88" t="s">
        <v>441</v>
      </c>
      <c r="B47" s="188" t="s">
        <v>672</v>
      </c>
      <c r="C47" s="149" t="s">
        <v>565</v>
      </c>
      <c r="D47" s="82" t="s">
        <v>563</v>
      </c>
      <c r="E47" s="82" t="s">
        <v>765</v>
      </c>
      <c r="F47" s="178"/>
      <c r="G47" s="143">
        <f>G48+G49+G50+G51</f>
        <v>25602.2</v>
      </c>
      <c r="H47" s="143">
        <f>H48+H49+H50+H51</f>
        <v>25802.2</v>
      </c>
    </row>
    <row r="48" spans="1:8" ht="60">
      <c r="A48" s="83" t="s">
        <v>499</v>
      </c>
      <c r="B48" s="188" t="s">
        <v>672</v>
      </c>
      <c r="C48" s="149" t="s">
        <v>565</v>
      </c>
      <c r="D48" s="149" t="s">
        <v>563</v>
      </c>
      <c r="E48" s="82" t="s">
        <v>765</v>
      </c>
      <c r="F48" s="149" t="s">
        <v>502</v>
      </c>
      <c r="G48" s="154">
        <v>3009.7</v>
      </c>
      <c r="H48" s="143">
        <v>3109.7</v>
      </c>
    </row>
    <row r="49" spans="1:8" ht="30">
      <c r="A49" s="88" t="s">
        <v>500</v>
      </c>
      <c r="B49" s="188" t="s">
        <v>672</v>
      </c>
      <c r="C49" s="149" t="s">
        <v>565</v>
      </c>
      <c r="D49" s="149" t="s">
        <v>563</v>
      </c>
      <c r="E49" s="82" t="s">
        <v>765</v>
      </c>
      <c r="F49" s="149" t="s">
        <v>503</v>
      </c>
      <c r="G49" s="154">
        <v>403.3</v>
      </c>
      <c r="H49" s="143">
        <v>403.3</v>
      </c>
    </row>
    <row r="50" spans="1:8" ht="30">
      <c r="A50" s="119" t="s">
        <v>511</v>
      </c>
      <c r="B50" s="188" t="s">
        <v>672</v>
      </c>
      <c r="C50" s="149" t="s">
        <v>565</v>
      </c>
      <c r="D50" s="149" t="s">
        <v>563</v>
      </c>
      <c r="E50" s="82" t="s">
        <v>765</v>
      </c>
      <c r="F50" s="149" t="s">
        <v>506</v>
      </c>
      <c r="G50" s="154">
        <v>6963.7</v>
      </c>
      <c r="H50" s="143">
        <v>7063.7</v>
      </c>
    </row>
    <row r="51" spans="1:8" ht="15">
      <c r="A51" s="88" t="s">
        <v>501</v>
      </c>
      <c r="B51" s="188" t="s">
        <v>672</v>
      </c>
      <c r="C51" s="149" t="s">
        <v>565</v>
      </c>
      <c r="D51" s="149" t="s">
        <v>563</v>
      </c>
      <c r="E51" s="82" t="s">
        <v>765</v>
      </c>
      <c r="F51" s="149" t="s">
        <v>504</v>
      </c>
      <c r="G51" s="154">
        <f>8.9+14913.2+303.4</f>
        <v>15225.5</v>
      </c>
      <c r="H51" s="143">
        <f>8.9+14913.2+303.4</f>
        <v>15225.5</v>
      </c>
    </row>
    <row r="52" spans="1:8" ht="30">
      <c r="A52" s="132" t="s">
        <v>367</v>
      </c>
      <c r="B52" s="188" t="s">
        <v>672</v>
      </c>
      <c r="C52" s="149" t="s">
        <v>565</v>
      </c>
      <c r="D52" s="149" t="s">
        <v>563</v>
      </c>
      <c r="E52" s="82" t="s">
        <v>125</v>
      </c>
      <c r="F52" s="149"/>
      <c r="G52" s="143">
        <v>100</v>
      </c>
      <c r="H52" s="143">
        <v>100</v>
      </c>
    </row>
    <row r="53" spans="1:8" ht="60">
      <c r="A53" s="83" t="s">
        <v>499</v>
      </c>
      <c r="B53" s="188" t="s">
        <v>672</v>
      </c>
      <c r="C53" s="149" t="s">
        <v>565</v>
      </c>
      <c r="D53" s="149" t="s">
        <v>563</v>
      </c>
      <c r="E53" s="82" t="s">
        <v>125</v>
      </c>
      <c r="F53" s="149" t="s">
        <v>502</v>
      </c>
      <c r="G53" s="143">
        <v>100</v>
      </c>
      <c r="H53" s="143">
        <v>100</v>
      </c>
    </row>
    <row r="54" spans="1:8" ht="45">
      <c r="A54" s="293" t="s">
        <v>52</v>
      </c>
      <c r="B54" s="188" t="s">
        <v>672</v>
      </c>
      <c r="C54" s="149" t="s">
        <v>565</v>
      </c>
      <c r="D54" s="149" t="s">
        <v>563</v>
      </c>
      <c r="E54" s="82" t="s">
        <v>126</v>
      </c>
      <c r="F54" s="149"/>
      <c r="G54" s="143">
        <v>100</v>
      </c>
      <c r="H54" s="143">
        <v>100</v>
      </c>
    </row>
    <row r="55" spans="1:8" ht="60">
      <c r="A55" s="83" t="s">
        <v>499</v>
      </c>
      <c r="B55" s="188" t="s">
        <v>672</v>
      </c>
      <c r="C55" s="149" t="s">
        <v>565</v>
      </c>
      <c r="D55" s="149" t="s">
        <v>563</v>
      </c>
      <c r="E55" s="82" t="s">
        <v>126</v>
      </c>
      <c r="F55" s="149" t="s">
        <v>502</v>
      </c>
      <c r="G55" s="143">
        <v>100</v>
      </c>
      <c r="H55" s="143">
        <v>100</v>
      </c>
    </row>
    <row r="56" spans="1:8" ht="15">
      <c r="A56" s="248" t="s">
        <v>663</v>
      </c>
      <c r="B56" s="274" t="s">
        <v>672</v>
      </c>
      <c r="C56" s="250">
        <v>10</v>
      </c>
      <c r="D56" s="82"/>
      <c r="E56" s="148"/>
      <c r="F56" s="148"/>
      <c r="G56" s="269">
        <f>G57+G63</f>
        <v>14128.9</v>
      </c>
      <c r="H56" s="269">
        <f>H57+H63</f>
        <v>14328.9</v>
      </c>
    </row>
    <row r="57" spans="1:8" ht="15">
      <c r="A57" s="88" t="s">
        <v>445</v>
      </c>
      <c r="B57" s="188" t="s">
        <v>672</v>
      </c>
      <c r="C57" s="82">
        <v>10</v>
      </c>
      <c r="D57" s="82" t="s">
        <v>570</v>
      </c>
      <c r="E57" s="149"/>
      <c r="F57" s="148"/>
      <c r="G57" s="314">
        <f aca="true" t="shared" si="1" ref="G57:H61">G58</f>
        <v>5000.5</v>
      </c>
      <c r="H57" s="144">
        <f t="shared" si="1"/>
        <v>5200.5</v>
      </c>
    </row>
    <row r="58" spans="1:8" ht="30">
      <c r="A58" s="120" t="s">
        <v>36</v>
      </c>
      <c r="B58" s="188" t="s">
        <v>672</v>
      </c>
      <c r="C58" s="82">
        <v>10</v>
      </c>
      <c r="D58" s="82" t="s">
        <v>570</v>
      </c>
      <c r="E58" s="149" t="s">
        <v>784</v>
      </c>
      <c r="F58" s="148"/>
      <c r="G58" s="314">
        <f t="shared" si="1"/>
        <v>5000.5</v>
      </c>
      <c r="H58" s="144">
        <f t="shared" si="1"/>
        <v>5200.5</v>
      </c>
    </row>
    <row r="59" spans="1:8" ht="15">
      <c r="A59" s="88" t="s">
        <v>37</v>
      </c>
      <c r="B59" s="188" t="s">
        <v>672</v>
      </c>
      <c r="C59" s="82">
        <v>10</v>
      </c>
      <c r="D59" s="82" t="s">
        <v>570</v>
      </c>
      <c r="E59" s="149" t="s">
        <v>785</v>
      </c>
      <c r="F59" s="178"/>
      <c r="G59" s="143">
        <f t="shared" si="1"/>
        <v>5000.5</v>
      </c>
      <c r="H59" s="144">
        <f t="shared" si="1"/>
        <v>5200.5</v>
      </c>
    </row>
    <row r="60" spans="1:8" ht="30">
      <c r="A60" s="88" t="s">
        <v>786</v>
      </c>
      <c r="B60" s="188" t="s">
        <v>672</v>
      </c>
      <c r="C60" s="82" t="s">
        <v>787</v>
      </c>
      <c r="D60" s="82" t="s">
        <v>570</v>
      </c>
      <c r="E60" s="149" t="s">
        <v>788</v>
      </c>
      <c r="F60" s="178"/>
      <c r="G60" s="143">
        <f t="shared" si="1"/>
        <v>5000.5</v>
      </c>
      <c r="H60" s="144">
        <f t="shared" si="1"/>
        <v>5200.5</v>
      </c>
    </row>
    <row r="61" spans="1:8" ht="15">
      <c r="A61" s="88" t="s">
        <v>446</v>
      </c>
      <c r="B61" s="188" t="s">
        <v>672</v>
      </c>
      <c r="C61" s="82" t="s">
        <v>787</v>
      </c>
      <c r="D61" s="82" t="s">
        <v>570</v>
      </c>
      <c r="E61" s="149" t="s">
        <v>789</v>
      </c>
      <c r="F61" s="178"/>
      <c r="G61" s="143">
        <f t="shared" si="1"/>
        <v>5000.5</v>
      </c>
      <c r="H61" s="144">
        <f t="shared" si="1"/>
        <v>5200.5</v>
      </c>
    </row>
    <row r="62" spans="1:8" ht="30">
      <c r="A62" s="119" t="s">
        <v>511</v>
      </c>
      <c r="B62" s="188" t="s">
        <v>672</v>
      </c>
      <c r="C62" s="82">
        <v>10</v>
      </c>
      <c r="D62" s="82" t="s">
        <v>570</v>
      </c>
      <c r="E62" s="149" t="s">
        <v>789</v>
      </c>
      <c r="F62" s="82" t="s">
        <v>506</v>
      </c>
      <c r="G62" s="143">
        <v>5000.5</v>
      </c>
      <c r="H62" s="144">
        <v>5200.5</v>
      </c>
    </row>
    <row r="63" spans="1:8" ht="15">
      <c r="A63" s="119" t="s">
        <v>516</v>
      </c>
      <c r="B63" s="188" t="s">
        <v>672</v>
      </c>
      <c r="C63" s="117">
        <v>10</v>
      </c>
      <c r="D63" s="82" t="s">
        <v>568</v>
      </c>
      <c r="E63" s="117"/>
      <c r="F63" s="117"/>
      <c r="G63" s="144">
        <f aca="true" t="shared" si="2" ref="G63:H67">G64</f>
        <v>9128.4</v>
      </c>
      <c r="H63" s="144">
        <f t="shared" si="2"/>
        <v>9128.4</v>
      </c>
    </row>
    <row r="64" spans="1:8" ht="30">
      <c r="A64" s="120" t="s">
        <v>36</v>
      </c>
      <c r="B64" s="188" t="s">
        <v>672</v>
      </c>
      <c r="C64" s="82">
        <v>10</v>
      </c>
      <c r="D64" s="82" t="s">
        <v>568</v>
      </c>
      <c r="E64" s="149" t="s">
        <v>784</v>
      </c>
      <c r="F64" s="117"/>
      <c r="G64" s="144">
        <f t="shared" si="2"/>
        <v>9128.4</v>
      </c>
      <c r="H64" s="144">
        <f t="shared" si="2"/>
        <v>9128.4</v>
      </c>
    </row>
    <row r="65" spans="1:8" ht="30">
      <c r="A65" s="120" t="s">
        <v>25</v>
      </c>
      <c r="B65" s="188" t="s">
        <v>672</v>
      </c>
      <c r="C65" s="116">
        <v>10</v>
      </c>
      <c r="D65" s="82" t="s">
        <v>568</v>
      </c>
      <c r="E65" s="149" t="s">
        <v>791</v>
      </c>
      <c r="F65" s="117"/>
      <c r="G65" s="144">
        <f t="shared" si="2"/>
        <v>9128.4</v>
      </c>
      <c r="H65" s="144">
        <f t="shared" si="2"/>
        <v>9128.4</v>
      </c>
    </row>
    <row r="66" spans="1:8" ht="30">
      <c r="A66" s="120" t="s">
        <v>790</v>
      </c>
      <c r="B66" s="188" t="s">
        <v>672</v>
      </c>
      <c r="C66" s="116">
        <v>10</v>
      </c>
      <c r="D66" s="82" t="s">
        <v>568</v>
      </c>
      <c r="E66" s="149" t="s">
        <v>792</v>
      </c>
      <c r="F66" s="117"/>
      <c r="G66" s="144">
        <f t="shared" si="2"/>
        <v>9128.4</v>
      </c>
      <c r="H66" s="144">
        <f t="shared" si="2"/>
        <v>9128.4</v>
      </c>
    </row>
    <row r="67" spans="1:8" ht="45">
      <c r="A67" s="120" t="s">
        <v>517</v>
      </c>
      <c r="B67" s="188" t="s">
        <v>672</v>
      </c>
      <c r="C67" s="116">
        <v>10</v>
      </c>
      <c r="D67" s="82" t="s">
        <v>568</v>
      </c>
      <c r="E67" s="149" t="s">
        <v>793</v>
      </c>
      <c r="F67" s="117"/>
      <c r="G67" s="144">
        <f t="shared" si="2"/>
        <v>9128.4</v>
      </c>
      <c r="H67" s="144">
        <f t="shared" si="2"/>
        <v>9128.4</v>
      </c>
    </row>
    <row r="68" spans="1:8" ht="30">
      <c r="A68" s="119" t="s">
        <v>511</v>
      </c>
      <c r="B68" s="188" t="s">
        <v>672</v>
      </c>
      <c r="C68" s="116">
        <v>10</v>
      </c>
      <c r="D68" s="82" t="s">
        <v>568</v>
      </c>
      <c r="E68" s="149" t="s">
        <v>793</v>
      </c>
      <c r="F68" s="117">
        <v>600</v>
      </c>
      <c r="G68" s="321">
        <v>9128.4</v>
      </c>
      <c r="H68" s="144">
        <v>9128.4</v>
      </c>
    </row>
    <row r="69" spans="1:8" ht="15.75">
      <c r="A69" s="453" t="s">
        <v>359</v>
      </c>
      <c r="B69" s="453"/>
      <c r="C69" s="452"/>
      <c r="D69" s="452"/>
      <c r="E69" s="452"/>
      <c r="F69" s="452"/>
      <c r="G69" s="139">
        <f aca="true" t="shared" si="3" ref="G69:H72">G70</f>
        <v>1621.1</v>
      </c>
      <c r="H69" s="139">
        <f t="shared" si="3"/>
        <v>1637.2</v>
      </c>
    </row>
    <row r="70" spans="1:8" ht="15.75">
      <c r="A70" s="248" t="s">
        <v>549</v>
      </c>
      <c r="B70" s="270">
        <v>170</v>
      </c>
      <c r="C70" s="251" t="s">
        <v>564</v>
      </c>
      <c r="D70" s="150"/>
      <c r="E70" s="148"/>
      <c r="F70" s="148"/>
      <c r="G70" s="273">
        <f t="shared" si="3"/>
        <v>1621.1</v>
      </c>
      <c r="H70" s="273">
        <f t="shared" si="3"/>
        <v>1637.2</v>
      </c>
    </row>
    <row r="71" spans="1:8" ht="15.75">
      <c r="A71" s="88" t="s">
        <v>659</v>
      </c>
      <c r="B71" s="256">
        <v>170</v>
      </c>
      <c r="C71" s="148" t="s">
        <v>564</v>
      </c>
      <c r="D71" s="148" t="s">
        <v>479</v>
      </c>
      <c r="E71" s="289"/>
      <c r="F71" s="148"/>
      <c r="G71" s="143">
        <f t="shared" si="3"/>
        <v>1621.1</v>
      </c>
      <c r="H71" s="143">
        <f t="shared" si="3"/>
        <v>1637.2</v>
      </c>
    </row>
    <row r="72" spans="1:8" ht="15.75">
      <c r="A72" s="129" t="s">
        <v>394</v>
      </c>
      <c r="B72" s="256" t="s">
        <v>360</v>
      </c>
      <c r="C72" s="148" t="s">
        <v>564</v>
      </c>
      <c r="D72" s="148" t="s">
        <v>479</v>
      </c>
      <c r="E72" s="289" t="s">
        <v>721</v>
      </c>
      <c r="F72" s="148"/>
      <c r="G72" s="143">
        <f t="shared" si="3"/>
        <v>1621.1</v>
      </c>
      <c r="H72" s="143">
        <f t="shared" si="3"/>
        <v>1637.2</v>
      </c>
    </row>
    <row r="73" spans="1:8" ht="15.75">
      <c r="A73" s="129" t="s">
        <v>551</v>
      </c>
      <c r="B73" s="256" t="s">
        <v>360</v>
      </c>
      <c r="C73" s="148" t="s">
        <v>564</v>
      </c>
      <c r="D73" s="148" t="s">
        <v>479</v>
      </c>
      <c r="E73" s="289" t="s">
        <v>723</v>
      </c>
      <c r="F73" s="148"/>
      <c r="G73" s="143">
        <f>SUM(G74:G75)</f>
        <v>1621.1</v>
      </c>
      <c r="H73" s="143">
        <f>SUM(H74:H75)</f>
        <v>1637.2</v>
      </c>
    </row>
    <row r="74" spans="1:8" ht="60">
      <c r="A74" s="284" t="s">
        <v>499</v>
      </c>
      <c r="B74" s="256" t="s">
        <v>360</v>
      </c>
      <c r="C74" s="148" t="s">
        <v>564</v>
      </c>
      <c r="D74" s="148" t="s">
        <v>479</v>
      </c>
      <c r="E74" s="289" t="s">
        <v>723</v>
      </c>
      <c r="F74" s="148" t="s">
        <v>502</v>
      </c>
      <c r="G74" s="314">
        <v>1615.1</v>
      </c>
      <c r="H74" s="143">
        <v>1631.2</v>
      </c>
    </row>
    <row r="75" spans="1:8" ht="30">
      <c r="A75" s="284" t="s">
        <v>500</v>
      </c>
      <c r="B75" s="256" t="s">
        <v>360</v>
      </c>
      <c r="C75" s="148" t="s">
        <v>564</v>
      </c>
      <c r="D75" s="148" t="s">
        <v>479</v>
      </c>
      <c r="E75" s="281" t="s">
        <v>723</v>
      </c>
      <c r="F75" s="148" t="s">
        <v>503</v>
      </c>
      <c r="G75" s="314">
        <v>6</v>
      </c>
      <c r="H75" s="143">
        <v>6</v>
      </c>
    </row>
    <row r="76" spans="1:8" ht="24.75" customHeight="1">
      <c r="A76" s="461" t="s">
        <v>673</v>
      </c>
      <c r="B76" s="459"/>
      <c r="C76" s="459"/>
      <c r="D76" s="459"/>
      <c r="E76" s="459"/>
      <c r="F76" s="460"/>
      <c r="G76" s="269">
        <f>G77+G137+G142+G153+G167+G177+G196+G209+G216+G172</f>
        <v>180701.8</v>
      </c>
      <c r="H76" s="267">
        <f>H77+H137+H142+H153+H167+H177+H196+H209+H216+H172</f>
        <v>183033.00000000003</v>
      </c>
    </row>
    <row r="77" spans="1:8" ht="15.75">
      <c r="A77" s="248" t="s">
        <v>549</v>
      </c>
      <c r="B77" s="270" t="s">
        <v>674</v>
      </c>
      <c r="C77" s="251" t="s">
        <v>564</v>
      </c>
      <c r="D77" s="251"/>
      <c r="E77" s="251"/>
      <c r="F77" s="251"/>
      <c r="G77" s="267">
        <f>G78+G97+G101+G93</f>
        <v>29135.699999999997</v>
      </c>
      <c r="H77" s="267">
        <f>H78+H97+H101+H93</f>
        <v>29542</v>
      </c>
    </row>
    <row r="78" spans="1:8" ht="45">
      <c r="A78" s="88" t="s">
        <v>552</v>
      </c>
      <c r="B78" s="256" t="s">
        <v>674</v>
      </c>
      <c r="C78" s="148" t="s">
        <v>564</v>
      </c>
      <c r="D78" s="148" t="s">
        <v>568</v>
      </c>
      <c r="E78" s="148"/>
      <c r="F78" s="148"/>
      <c r="G78" s="314">
        <f>G86+G79+G84</f>
        <v>11563.699999999999</v>
      </c>
      <c r="H78" s="143">
        <f>H86+H79+H84</f>
        <v>11575.6</v>
      </c>
    </row>
    <row r="79" spans="1:8" ht="18.75" customHeight="1">
      <c r="A79" s="89" t="s">
        <v>23</v>
      </c>
      <c r="B79" s="256" t="s">
        <v>674</v>
      </c>
      <c r="C79" s="148" t="s">
        <v>564</v>
      </c>
      <c r="D79" s="148" t="s">
        <v>568</v>
      </c>
      <c r="E79" s="148" t="s">
        <v>116</v>
      </c>
      <c r="F79" s="176"/>
      <c r="G79" s="143">
        <f aca="true" t="shared" si="4" ref="G79:H82">G80</f>
        <v>341.4</v>
      </c>
      <c r="H79" s="143">
        <f t="shared" si="4"/>
        <v>341.4</v>
      </c>
    </row>
    <row r="80" spans="1:8" ht="30">
      <c r="A80" s="88" t="s">
        <v>23</v>
      </c>
      <c r="B80" s="256" t="s">
        <v>674</v>
      </c>
      <c r="C80" s="148" t="s">
        <v>564</v>
      </c>
      <c r="D80" s="148" t="s">
        <v>568</v>
      </c>
      <c r="E80" s="148" t="s">
        <v>117</v>
      </c>
      <c r="F80" s="176"/>
      <c r="G80" s="143">
        <f t="shared" si="4"/>
        <v>341.4</v>
      </c>
      <c r="H80" s="143">
        <f t="shared" si="4"/>
        <v>341.4</v>
      </c>
    </row>
    <row r="81" spans="1:8" ht="105">
      <c r="A81" s="83" t="s">
        <v>20</v>
      </c>
      <c r="B81" s="256" t="s">
        <v>674</v>
      </c>
      <c r="C81" s="148" t="s">
        <v>564</v>
      </c>
      <c r="D81" s="148" t="s">
        <v>568</v>
      </c>
      <c r="E81" s="148" t="s">
        <v>145</v>
      </c>
      <c r="F81" s="148"/>
      <c r="G81" s="314">
        <f t="shared" si="4"/>
        <v>341.4</v>
      </c>
      <c r="H81" s="143">
        <f t="shared" si="4"/>
        <v>341.4</v>
      </c>
    </row>
    <row r="82" spans="1:8" ht="30">
      <c r="A82" s="88" t="s">
        <v>554</v>
      </c>
      <c r="B82" s="256" t="s">
        <v>674</v>
      </c>
      <c r="C82" s="148" t="s">
        <v>564</v>
      </c>
      <c r="D82" s="148" t="s">
        <v>568</v>
      </c>
      <c r="E82" s="148">
        <v>220825302</v>
      </c>
      <c r="F82" s="148"/>
      <c r="G82" s="314">
        <f t="shared" si="4"/>
        <v>341.4</v>
      </c>
      <c r="H82" s="143">
        <f t="shared" si="4"/>
        <v>341.4</v>
      </c>
    </row>
    <row r="83" spans="1:8" ht="60">
      <c r="A83" s="88" t="s">
        <v>499</v>
      </c>
      <c r="B83" s="256" t="s">
        <v>674</v>
      </c>
      <c r="C83" s="148" t="s">
        <v>564</v>
      </c>
      <c r="D83" s="148" t="s">
        <v>568</v>
      </c>
      <c r="E83" s="148">
        <v>220825302</v>
      </c>
      <c r="F83" s="148" t="s">
        <v>502</v>
      </c>
      <c r="G83" s="314">
        <v>341.4</v>
      </c>
      <c r="H83" s="143">
        <v>341.4</v>
      </c>
    </row>
    <row r="84" spans="1:8" ht="30">
      <c r="A84" s="127" t="s">
        <v>137</v>
      </c>
      <c r="B84" s="256" t="s">
        <v>674</v>
      </c>
      <c r="C84" s="148" t="s">
        <v>564</v>
      </c>
      <c r="D84" s="148" t="s">
        <v>568</v>
      </c>
      <c r="E84" s="148" t="s">
        <v>136</v>
      </c>
      <c r="F84" s="148"/>
      <c r="G84" s="143">
        <f>G85</f>
        <v>3.7</v>
      </c>
      <c r="H84" s="143">
        <f>H85</f>
        <v>3.7</v>
      </c>
    </row>
    <row r="85" spans="1:8" ht="30">
      <c r="A85" s="83" t="s">
        <v>500</v>
      </c>
      <c r="B85" s="256" t="s">
        <v>674</v>
      </c>
      <c r="C85" s="148" t="s">
        <v>564</v>
      </c>
      <c r="D85" s="148" t="s">
        <v>568</v>
      </c>
      <c r="E85" s="148" t="s">
        <v>136</v>
      </c>
      <c r="F85" s="148" t="s">
        <v>503</v>
      </c>
      <c r="G85" s="314">
        <v>3.7</v>
      </c>
      <c r="H85" s="143">
        <v>3.7</v>
      </c>
    </row>
    <row r="86" spans="1:8" ht="19.5" customHeight="1">
      <c r="A86" s="83" t="s">
        <v>394</v>
      </c>
      <c r="B86" s="256" t="s">
        <v>674</v>
      </c>
      <c r="C86" s="148" t="s">
        <v>564</v>
      </c>
      <c r="D86" s="148" t="s">
        <v>568</v>
      </c>
      <c r="E86" s="148" t="s">
        <v>721</v>
      </c>
      <c r="F86" s="148"/>
      <c r="G86" s="143">
        <f>G87+G91</f>
        <v>11218.599999999999</v>
      </c>
      <c r="H86" s="143">
        <f>H87+H91</f>
        <v>11230.5</v>
      </c>
    </row>
    <row r="87" spans="1:8" ht="24" customHeight="1">
      <c r="A87" s="89" t="s">
        <v>551</v>
      </c>
      <c r="B87" s="256" t="s">
        <v>674</v>
      </c>
      <c r="C87" s="148" t="s">
        <v>564</v>
      </c>
      <c r="D87" s="148" t="s">
        <v>568</v>
      </c>
      <c r="E87" s="148" t="s">
        <v>723</v>
      </c>
      <c r="F87" s="148"/>
      <c r="G87" s="143">
        <f>SUM(G88:G90)</f>
        <v>10877.199999999999</v>
      </c>
      <c r="H87" s="143">
        <f>SUM(H88:H90)</f>
        <v>10889.1</v>
      </c>
    </row>
    <row r="88" spans="1:8" ht="45" customHeight="1">
      <c r="A88" s="83" t="s">
        <v>499</v>
      </c>
      <c r="B88" s="256" t="s">
        <v>674</v>
      </c>
      <c r="C88" s="148" t="s">
        <v>564</v>
      </c>
      <c r="D88" s="148" t="s">
        <v>568</v>
      </c>
      <c r="E88" s="148" t="s">
        <v>723</v>
      </c>
      <c r="F88" s="148" t="s">
        <v>502</v>
      </c>
      <c r="G88" s="314">
        <v>8993.9</v>
      </c>
      <c r="H88" s="143">
        <v>9083.9</v>
      </c>
    </row>
    <row r="89" spans="1:8" ht="30">
      <c r="A89" s="88" t="s">
        <v>500</v>
      </c>
      <c r="B89" s="256" t="s">
        <v>674</v>
      </c>
      <c r="C89" s="148" t="s">
        <v>564</v>
      </c>
      <c r="D89" s="148" t="s">
        <v>568</v>
      </c>
      <c r="E89" s="148" t="s">
        <v>723</v>
      </c>
      <c r="F89" s="148" t="s">
        <v>503</v>
      </c>
      <c r="G89" s="143">
        <v>1803.8</v>
      </c>
      <c r="H89" s="143">
        <v>1725.7</v>
      </c>
    </row>
    <row r="90" spans="1:8" ht="23.25" customHeight="1">
      <c r="A90" s="128" t="s">
        <v>501</v>
      </c>
      <c r="B90" s="256" t="s">
        <v>674</v>
      </c>
      <c r="C90" s="148" t="s">
        <v>564</v>
      </c>
      <c r="D90" s="148" t="s">
        <v>568</v>
      </c>
      <c r="E90" s="148" t="s">
        <v>723</v>
      </c>
      <c r="F90" s="176" t="s">
        <v>504</v>
      </c>
      <c r="G90" s="143">
        <v>79.5</v>
      </c>
      <c r="H90" s="143">
        <v>79.5</v>
      </c>
    </row>
    <row r="91" spans="1:8" ht="15.75">
      <c r="A91" s="89" t="s">
        <v>553</v>
      </c>
      <c r="B91" s="256" t="s">
        <v>674</v>
      </c>
      <c r="C91" s="148" t="s">
        <v>564</v>
      </c>
      <c r="D91" s="148" t="s">
        <v>568</v>
      </c>
      <c r="E91" s="148" t="s">
        <v>724</v>
      </c>
      <c r="F91" s="176"/>
      <c r="G91" s="143">
        <f>G92</f>
        <v>341.4</v>
      </c>
      <c r="H91" s="143">
        <f>H92</f>
        <v>341.4</v>
      </c>
    </row>
    <row r="92" spans="1:8" ht="60">
      <c r="A92" s="88" t="s">
        <v>499</v>
      </c>
      <c r="B92" s="256" t="s">
        <v>674</v>
      </c>
      <c r="C92" s="148" t="s">
        <v>564</v>
      </c>
      <c r="D92" s="148" t="s">
        <v>568</v>
      </c>
      <c r="E92" s="148" t="s">
        <v>724</v>
      </c>
      <c r="F92" s="176" t="s">
        <v>502</v>
      </c>
      <c r="G92" s="314">
        <v>341.4</v>
      </c>
      <c r="H92" s="143">
        <v>341.4</v>
      </c>
    </row>
    <row r="93" spans="1:8" ht="15.75">
      <c r="A93" s="83" t="s">
        <v>805</v>
      </c>
      <c r="B93" s="256" t="s">
        <v>674</v>
      </c>
      <c r="C93" s="148" t="s">
        <v>564</v>
      </c>
      <c r="D93" s="148" t="s">
        <v>573</v>
      </c>
      <c r="E93" s="148"/>
      <c r="F93" s="148"/>
      <c r="G93" s="314">
        <f aca="true" t="shared" si="5" ref="G93:H95">G94</f>
        <v>0</v>
      </c>
      <c r="H93" s="314">
        <f t="shared" si="5"/>
        <v>0</v>
      </c>
    </row>
    <row r="94" spans="1:8" ht="15.75">
      <c r="A94" s="88" t="s">
        <v>394</v>
      </c>
      <c r="B94" s="256" t="s">
        <v>674</v>
      </c>
      <c r="C94" s="148" t="s">
        <v>564</v>
      </c>
      <c r="D94" s="148" t="s">
        <v>573</v>
      </c>
      <c r="E94" s="148" t="s">
        <v>721</v>
      </c>
      <c r="F94" s="148"/>
      <c r="G94" s="314">
        <f t="shared" si="5"/>
        <v>0</v>
      </c>
      <c r="H94" s="143">
        <f t="shared" si="5"/>
        <v>0</v>
      </c>
    </row>
    <row r="95" spans="1:8" ht="60">
      <c r="A95" s="88" t="s">
        <v>806</v>
      </c>
      <c r="B95" s="256" t="s">
        <v>674</v>
      </c>
      <c r="C95" s="148" t="s">
        <v>564</v>
      </c>
      <c r="D95" s="148" t="s">
        <v>573</v>
      </c>
      <c r="E95" s="148" t="s">
        <v>807</v>
      </c>
      <c r="F95" s="148"/>
      <c r="G95" s="314">
        <f t="shared" si="5"/>
        <v>0</v>
      </c>
      <c r="H95" s="143">
        <f t="shared" si="5"/>
        <v>0</v>
      </c>
    </row>
    <row r="96" spans="1:8" ht="30">
      <c r="A96" s="128" t="s">
        <v>500</v>
      </c>
      <c r="B96" s="256" t="s">
        <v>674</v>
      </c>
      <c r="C96" s="148" t="s">
        <v>564</v>
      </c>
      <c r="D96" s="148" t="s">
        <v>573</v>
      </c>
      <c r="E96" s="148" t="s">
        <v>807</v>
      </c>
      <c r="F96" s="148" t="s">
        <v>503</v>
      </c>
      <c r="G96" s="314">
        <v>0</v>
      </c>
      <c r="H96" s="143">
        <v>0</v>
      </c>
    </row>
    <row r="97" spans="1:8" ht="15.75">
      <c r="A97" s="89" t="s">
        <v>555</v>
      </c>
      <c r="B97" s="256" t="s">
        <v>674</v>
      </c>
      <c r="C97" s="148" t="s">
        <v>564</v>
      </c>
      <c r="D97" s="148" t="s">
        <v>505</v>
      </c>
      <c r="E97" s="148"/>
      <c r="F97" s="148"/>
      <c r="G97" s="148">
        <f aca="true" t="shared" si="6" ref="G97:H99">G98</f>
        <v>4086.4</v>
      </c>
      <c r="H97" s="143">
        <f t="shared" si="6"/>
        <v>4086.4</v>
      </c>
    </row>
    <row r="98" spans="1:8" ht="15.75">
      <c r="A98" s="128" t="s">
        <v>394</v>
      </c>
      <c r="B98" s="256" t="s">
        <v>674</v>
      </c>
      <c r="C98" s="148" t="s">
        <v>564</v>
      </c>
      <c r="D98" s="148" t="s">
        <v>505</v>
      </c>
      <c r="E98" s="148" t="s">
        <v>721</v>
      </c>
      <c r="F98" s="148"/>
      <c r="G98" s="148">
        <f t="shared" si="6"/>
        <v>4086.4</v>
      </c>
      <c r="H98" s="143">
        <f t="shared" si="6"/>
        <v>4086.4</v>
      </c>
    </row>
    <row r="99" spans="1:8" ht="15.75">
      <c r="A99" s="88" t="s">
        <v>660</v>
      </c>
      <c r="B99" s="256" t="s">
        <v>674</v>
      </c>
      <c r="C99" s="148" t="s">
        <v>564</v>
      </c>
      <c r="D99" s="148" t="s">
        <v>505</v>
      </c>
      <c r="E99" s="148" t="s">
        <v>725</v>
      </c>
      <c r="F99" s="148"/>
      <c r="G99" s="148">
        <f t="shared" si="6"/>
        <v>4086.4</v>
      </c>
      <c r="H99" s="143">
        <f t="shared" si="6"/>
        <v>4086.4</v>
      </c>
    </row>
    <row r="100" spans="1:8" ht="15.75">
      <c r="A100" s="127" t="s">
        <v>501</v>
      </c>
      <c r="B100" s="256" t="s">
        <v>674</v>
      </c>
      <c r="C100" s="148" t="s">
        <v>564</v>
      </c>
      <c r="D100" s="148" t="s">
        <v>505</v>
      </c>
      <c r="E100" s="148" t="s">
        <v>725</v>
      </c>
      <c r="F100" s="148" t="s">
        <v>504</v>
      </c>
      <c r="G100" s="259">
        <v>4086.4</v>
      </c>
      <c r="H100" s="259">
        <v>4086.4</v>
      </c>
    </row>
    <row r="101" spans="1:8" ht="18" customHeight="1">
      <c r="A101" s="88" t="s">
        <v>659</v>
      </c>
      <c r="B101" s="256" t="s">
        <v>674</v>
      </c>
      <c r="C101" s="148" t="s">
        <v>564</v>
      </c>
      <c r="D101" s="148" t="s">
        <v>479</v>
      </c>
      <c r="E101" s="148"/>
      <c r="F101" s="148"/>
      <c r="G101" s="143">
        <f>G116+G108+G102+G114</f>
        <v>13485.6</v>
      </c>
      <c r="H101" s="143">
        <f>H116+H108+H102+H114</f>
        <v>13880</v>
      </c>
    </row>
    <row r="102" spans="1:8" ht="30">
      <c r="A102" s="120" t="s">
        <v>24</v>
      </c>
      <c r="B102" s="256" t="s">
        <v>674</v>
      </c>
      <c r="C102" s="148" t="s">
        <v>564</v>
      </c>
      <c r="D102" s="82" t="s">
        <v>479</v>
      </c>
      <c r="E102" s="149" t="s">
        <v>784</v>
      </c>
      <c r="F102" s="148"/>
      <c r="G102" s="143">
        <f aca="true" t="shared" si="7" ref="G102:H104">G103</f>
        <v>933.8</v>
      </c>
      <c r="H102" s="143">
        <f t="shared" si="7"/>
        <v>933.8</v>
      </c>
    </row>
    <row r="103" spans="1:8" ht="30">
      <c r="A103" s="120" t="s">
        <v>25</v>
      </c>
      <c r="B103" s="256" t="s">
        <v>674</v>
      </c>
      <c r="C103" s="148" t="s">
        <v>564</v>
      </c>
      <c r="D103" s="82" t="s">
        <v>479</v>
      </c>
      <c r="E103" s="149" t="s">
        <v>791</v>
      </c>
      <c r="F103" s="148"/>
      <c r="G103" s="143">
        <f t="shared" si="7"/>
        <v>933.8</v>
      </c>
      <c r="H103" s="143">
        <f t="shared" si="7"/>
        <v>933.8</v>
      </c>
    </row>
    <row r="104" spans="1:8" ht="45">
      <c r="A104" s="130" t="s">
        <v>802</v>
      </c>
      <c r="B104" s="256" t="s">
        <v>674</v>
      </c>
      <c r="C104" s="148" t="s">
        <v>564</v>
      </c>
      <c r="D104" s="148" t="s">
        <v>479</v>
      </c>
      <c r="E104" s="148" t="s">
        <v>803</v>
      </c>
      <c r="F104" s="148"/>
      <c r="G104" s="143">
        <f t="shared" si="7"/>
        <v>933.8</v>
      </c>
      <c r="H104" s="143">
        <f t="shared" si="7"/>
        <v>933.8</v>
      </c>
    </row>
    <row r="105" spans="1:8" ht="30">
      <c r="A105" s="83" t="s">
        <v>684</v>
      </c>
      <c r="B105" s="256" t="s">
        <v>674</v>
      </c>
      <c r="C105" s="148" t="s">
        <v>564</v>
      </c>
      <c r="D105" s="148" t="s">
        <v>479</v>
      </c>
      <c r="E105" s="148" t="s">
        <v>804</v>
      </c>
      <c r="F105" s="148"/>
      <c r="G105" s="314">
        <f>G106+G107</f>
        <v>933.8</v>
      </c>
      <c r="H105" s="143">
        <f>H106+H107</f>
        <v>933.8</v>
      </c>
    </row>
    <row r="106" spans="1:8" ht="27.75" customHeight="1">
      <c r="A106" s="88" t="s">
        <v>499</v>
      </c>
      <c r="B106" s="256" t="s">
        <v>674</v>
      </c>
      <c r="C106" s="148" t="s">
        <v>564</v>
      </c>
      <c r="D106" s="148" t="s">
        <v>479</v>
      </c>
      <c r="E106" s="148" t="s">
        <v>804</v>
      </c>
      <c r="F106" s="148" t="s">
        <v>502</v>
      </c>
      <c r="G106" s="314">
        <v>933.8</v>
      </c>
      <c r="H106" s="143">
        <v>933.8</v>
      </c>
    </row>
    <row r="107" spans="1:8" ht="30">
      <c r="A107" s="127" t="s">
        <v>500</v>
      </c>
      <c r="B107" s="256" t="s">
        <v>674</v>
      </c>
      <c r="C107" s="148" t="s">
        <v>564</v>
      </c>
      <c r="D107" s="148" t="s">
        <v>479</v>
      </c>
      <c r="E107" s="148" t="s">
        <v>804</v>
      </c>
      <c r="F107" s="148" t="s">
        <v>503</v>
      </c>
      <c r="G107" s="143">
        <v>0</v>
      </c>
      <c r="H107" s="143">
        <v>0</v>
      </c>
    </row>
    <row r="108" spans="1:8" ht="26.25" customHeight="1">
      <c r="A108" s="127" t="s">
        <v>734</v>
      </c>
      <c r="B108" s="256" t="s">
        <v>674</v>
      </c>
      <c r="C108" s="148" t="s">
        <v>564</v>
      </c>
      <c r="D108" s="148" t="s">
        <v>479</v>
      </c>
      <c r="E108" s="148" t="s">
        <v>730</v>
      </c>
      <c r="F108" s="148"/>
      <c r="G108" s="143">
        <f aca="true" t="shared" si="8" ref="G108:H110">G109</f>
        <v>679.8</v>
      </c>
      <c r="H108" s="143">
        <f t="shared" si="8"/>
        <v>684.4</v>
      </c>
    </row>
    <row r="109" spans="1:8" ht="20.25" customHeight="1">
      <c r="A109" s="127" t="s">
        <v>735</v>
      </c>
      <c r="B109" s="256" t="s">
        <v>674</v>
      </c>
      <c r="C109" s="148" t="s">
        <v>564</v>
      </c>
      <c r="D109" s="148" t="s">
        <v>479</v>
      </c>
      <c r="E109" s="148" t="s">
        <v>731</v>
      </c>
      <c r="F109" s="148"/>
      <c r="G109" s="143">
        <f t="shared" si="8"/>
        <v>679.8</v>
      </c>
      <c r="H109" s="143">
        <f t="shared" si="8"/>
        <v>684.4</v>
      </c>
    </row>
    <row r="110" spans="1:8" ht="28.5" customHeight="1">
      <c r="A110" s="127" t="s">
        <v>736</v>
      </c>
      <c r="B110" s="256" t="s">
        <v>674</v>
      </c>
      <c r="C110" s="148" t="s">
        <v>564</v>
      </c>
      <c r="D110" s="148" t="s">
        <v>479</v>
      </c>
      <c r="E110" s="148" t="s">
        <v>732</v>
      </c>
      <c r="F110" s="148"/>
      <c r="G110" s="143">
        <f t="shared" si="8"/>
        <v>679.8</v>
      </c>
      <c r="H110" s="143">
        <f t="shared" si="8"/>
        <v>684.4</v>
      </c>
    </row>
    <row r="111" spans="1:8" ht="45">
      <c r="A111" s="83" t="s">
        <v>737</v>
      </c>
      <c r="B111" s="256" t="s">
        <v>674</v>
      </c>
      <c r="C111" s="148" t="s">
        <v>564</v>
      </c>
      <c r="D111" s="148" t="s">
        <v>479</v>
      </c>
      <c r="E111" s="148" t="s">
        <v>733</v>
      </c>
      <c r="F111" s="148"/>
      <c r="G111" s="314">
        <f>G113+G112</f>
        <v>679.8</v>
      </c>
      <c r="H111" s="143">
        <f>H113+H112</f>
        <v>684.4</v>
      </c>
    </row>
    <row r="112" spans="1:8" ht="29.25" customHeight="1">
      <c r="A112" s="88" t="s">
        <v>499</v>
      </c>
      <c r="B112" s="256" t="s">
        <v>674</v>
      </c>
      <c r="C112" s="148" t="s">
        <v>564</v>
      </c>
      <c r="D112" s="148" t="s">
        <v>479</v>
      </c>
      <c r="E112" s="148" t="s">
        <v>733</v>
      </c>
      <c r="F112" s="148" t="s">
        <v>502</v>
      </c>
      <c r="G112" s="314">
        <v>451.8</v>
      </c>
      <c r="H112" s="143">
        <v>456.4</v>
      </c>
    </row>
    <row r="113" spans="1:8" ht="27" customHeight="1">
      <c r="A113" s="88" t="s">
        <v>500</v>
      </c>
      <c r="B113" s="256" t="s">
        <v>674</v>
      </c>
      <c r="C113" s="148" t="s">
        <v>564</v>
      </c>
      <c r="D113" s="148" t="s">
        <v>479</v>
      </c>
      <c r="E113" s="148" t="s">
        <v>733</v>
      </c>
      <c r="F113" s="148" t="s">
        <v>503</v>
      </c>
      <c r="G113" s="143">
        <v>228</v>
      </c>
      <c r="H113" s="143">
        <v>228</v>
      </c>
    </row>
    <row r="114" spans="1:8" ht="30">
      <c r="A114" s="88" t="s">
        <v>398</v>
      </c>
      <c r="B114" s="256" t="s">
        <v>674</v>
      </c>
      <c r="C114" s="148" t="s">
        <v>564</v>
      </c>
      <c r="D114" s="148" t="s">
        <v>479</v>
      </c>
      <c r="E114" s="148" t="s">
        <v>814</v>
      </c>
      <c r="F114" s="148"/>
      <c r="G114" s="148">
        <v>47.6</v>
      </c>
      <c r="H114" s="143">
        <v>47.6</v>
      </c>
    </row>
    <row r="115" spans="1:8" ht="15.75">
      <c r="A115" s="89" t="s">
        <v>500</v>
      </c>
      <c r="B115" s="256" t="s">
        <v>674</v>
      </c>
      <c r="C115" s="148" t="s">
        <v>564</v>
      </c>
      <c r="D115" s="148" t="s">
        <v>479</v>
      </c>
      <c r="E115" s="148" t="s">
        <v>814</v>
      </c>
      <c r="F115" s="148" t="s">
        <v>503</v>
      </c>
      <c r="G115" s="259">
        <v>47.6</v>
      </c>
      <c r="H115" s="259">
        <v>47.6</v>
      </c>
    </row>
    <row r="116" spans="1:8" ht="15.75">
      <c r="A116" s="88" t="s">
        <v>394</v>
      </c>
      <c r="B116" s="256" t="s">
        <v>674</v>
      </c>
      <c r="C116" s="148" t="s">
        <v>564</v>
      </c>
      <c r="D116" s="148" t="s">
        <v>479</v>
      </c>
      <c r="E116" s="148" t="s">
        <v>721</v>
      </c>
      <c r="F116" s="148"/>
      <c r="G116" s="143">
        <f>G117+G121+G131+G125+G128+G133+G119+G135</f>
        <v>11824.400000000001</v>
      </c>
      <c r="H116" s="143">
        <f>H117+H121+H131+H125+H128+H133+H119+H135</f>
        <v>12214.2</v>
      </c>
    </row>
    <row r="117" spans="1:8" ht="15.75">
      <c r="A117" s="83" t="s">
        <v>404</v>
      </c>
      <c r="B117" s="256" t="s">
        <v>674</v>
      </c>
      <c r="C117" s="148" t="s">
        <v>564</v>
      </c>
      <c r="D117" s="148" t="s">
        <v>479</v>
      </c>
      <c r="E117" s="148" t="s">
        <v>726</v>
      </c>
      <c r="F117" s="148"/>
      <c r="G117" s="314">
        <f>G118</f>
        <v>1724.9</v>
      </c>
      <c r="H117" s="143">
        <f>H118</f>
        <v>1724.9</v>
      </c>
    </row>
    <row r="118" spans="1:8" ht="16.5" customHeight="1">
      <c r="A118" s="88" t="s">
        <v>501</v>
      </c>
      <c r="B118" s="256" t="s">
        <v>674</v>
      </c>
      <c r="C118" s="148" t="s">
        <v>564</v>
      </c>
      <c r="D118" s="148" t="s">
        <v>479</v>
      </c>
      <c r="E118" s="148" t="s">
        <v>726</v>
      </c>
      <c r="F118" s="148" t="s">
        <v>504</v>
      </c>
      <c r="G118" s="314">
        <v>1724.9</v>
      </c>
      <c r="H118" s="143">
        <v>1724.9</v>
      </c>
    </row>
    <row r="119" spans="1:8" ht="16.5" customHeight="1">
      <c r="A119" s="88" t="s">
        <v>113</v>
      </c>
      <c r="B119" s="256" t="s">
        <v>674</v>
      </c>
      <c r="C119" s="148" t="s">
        <v>564</v>
      </c>
      <c r="D119" s="148" t="s">
        <v>479</v>
      </c>
      <c r="E119" s="148">
        <v>9900029900</v>
      </c>
      <c r="F119" s="148"/>
      <c r="G119" s="314">
        <f>G120</f>
        <v>7324.5</v>
      </c>
      <c r="H119" s="143">
        <f>H120</f>
        <v>7664.4</v>
      </c>
    </row>
    <row r="120" spans="1:8" ht="30">
      <c r="A120" s="128" t="s">
        <v>511</v>
      </c>
      <c r="B120" s="256" t="s">
        <v>674</v>
      </c>
      <c r="C120" s="148" t="s">
        <v>564</v>
      </c>
      <c r="D120" s="148" t="s">
        <v>479</v>
      </c>
      <c r="E120" s="148">
        <v>9900029900</v>
      </c>
      <c r="F120" s="148" t="s">
        <v>506</v>
      </c>
      <c r="G120" s="317">
        <v>7324.5</v>
      </c>
      <c r="H120" s="143">
        <v>7664.4</v>
      </c>
    </row>
    <row r="121" spans="1:8" ht="15.75">
      <c r="A121" s="88" t="s">
        <v>637</v>
      </c>
      <c r="B121" s="282" t="s">
        <v>674</v>
      </c>
      <c r="C121" s="148" t="s">
        <v>564</v>
      </c>
      <c r="D121" s="148" t="s">
        <v>479</v>
      </c>
      <c r="E121" s="148" t="s">
        <v>727</v>
      </c>
      <c r="F121" s="148"/>
      <c r="G121" s="314">
        <f>G122+G124+G123</f>
        <v>1556.8000000000002</v>
      </c>
      <c r="H121" s="143">
        <f>H122+H124+H123</f>
        <v>1606.2</v>
      </c>
    </row>
    <row r="122" spans="1:8" ht="60">
      <c r="A122" s="284" t="s">
        <v>499</v>
      </c>
      <c r="B122" s="256" t="s">
        <v>674</v>
      </c>
      <c r="C122" s="148" t="s">
        <v>564</v>
      </c>
      <c r="D122" s="148" t="s">
        <v>479</v>
      </c>
      <c r="E122" s="281" t="s">
        <v>727</v>
      </c>
      <c r="F122" s="279" t="s">
        <v>502</v>
      </c>
      <c r="G122" s="333">
        <v>854.7</v>
      </c>
      <c r="H122" s="333">
        <v>904.1</v>
      </c>
    </row>
    <row r="123" spans="1:8" ht="30">
      <c r="A123" s="283" t="s">
        <v>500</v>
      </c>
      <c r="B123" s="256" t="s">
        <v>674</v>
      </c>
      <c r="C123" s="148" t="s">
        <v>564</v>
      </c>
      <c r="D123" s="148" t="s">
        <v>479</v>
      </c>
      <c r="E123" s="281" t="s">
        <v>727</v>
      </c>
      <c r="F123" s="279" t="s">
        <v>503</v>
      </c>
      <c r="G123" s="333">
        <v>702.1</v>
      </c>
      <c r="H123" s="333">
        <v>702.1</v>
      </c>
    </row>
    <row r="124" spans="1:8" ht="15.75">
      <c r="A124" s="127" t="s">
        <v>664</v>
      </c>
      <c r="B124" s="256" t="s">
        <v>674</v>
      </c>
      <c r="C124" s="148" t="s">
        <v>564</v>
      </c>
      <c r="D124" s="148" t="s">
        <v>479</v>
      </c>
      <c r="E124" s="148" t="s">
        <v>727</v>
      </c>
      <c r="F124" s="148" t="s">
        <v>644</v>
      </c>
      <c r="G124" s="314">
        <v>0</v>
      </c>
      <c r="H124" s="143">
        <v>0</v>
      </c>
    </row>
    <row r="125" spans="1:8" ht="45">
      <c r="A125" s="83" t="s">
        <v>397</v>
      </c>
      <c r="B125" s="256" t="s">
        <v>674</v>
      </c>
      <c r="C125" s="148" t="s">
        <v>564</v>
      </c>
      <c r="D125" s="148" t="s">
        <v>479</v>
      </c>
      <c r="E125" s="148" t="s">
        <v>728</v>
      </c>
      <c r="F125" s="148"/>
      <c r="G125" s="314">
        <f>G126+G127</f>
        <v>370.8</v>
      </c>
      <c r="H125" s="144">
        <f>H126+H127</f>
        <v>371.3</v>
      </c>
    </row>
    <row r="126" spans="1:8" ht="60">
      <c r="A126" s="88" t="s">
        <v>499</v>
      </c>
      <c r="B126" s="256" t="s">
        <v>674</v>
      </c>
      <c r="C126" s="148" t="s">
        <v>564</v>
      </c>
      <c r="D126" s="148" t="s">
        <v>479</v>
      </c>
      <c r="E126" s="148" t="s">
        <v>728</v>
      </c>
      <c r="F126" s="148" t="s">
        <v>502</v>
      </c>
      <c r="G126" s="314">
        <v>324.6</v>
      </c>
      <c r="H126" s="154">
        <v>325.1</v>
      </c>
    </row>
    <row r="127" spans="1:8" ht="30">
      <c r="A127" s="127" t="s">
        <v>500</v>
      </c>
      <c r="B127" s="256" t="s">
        <v>674</v>
      </c>
      <c r="C127" s="148" t="s">
        <v>564</v>
      </c>
      <c r="D127" s="148" t="s">
        <v>479</v>
      </c>
      <c r="E127" s="148" t="s">
        <v>728</v>
      </c>
      <c r="F127" s="148" t="s">
        <v>503</v>
      </c>
      <c r="G127" s="314">
        <v>46.2</v>
      </c>
      <c r="H127" s="154">
        <v>46.2</v>
      </c>
    </row>
    <row r="128" spans="1:8" ht="17.25" customHeight="1">
      <c r="A128" s="120" t="s">
        <v>396</v>
      </c>
      <c r="B128" s="256" t="s">
        <v>674</v>
      </c>
      <c r="C128" s="148" t="s">
        <v>564</v>
      </c>
      <c r="D128" s="148" t="s">
        <v>479</v>
      </c>
      <c r="E128" s="148" t="s">
        <v>729</v>
      </c>
      <c r="F128" s="148"/>
      <c r="G128" s="144">
        <f>G129+G130</f>
        <v>363.40000000000003</v>
      </c>
      <c r="H128" s="144">
        <f>H129+H130</f>
        <v>363.40000000000003</v>
      </c>
    </row>
    <row r="129" spans="1:8" ht="27" customHeight="1">
      <c r="A129" s="83" t="s">
        <v>499</v>
      </c>
      <c r="B129" s="256">
        <v>301</v>
      </c>
      <c r="C129" s="148" t="s">
        <v>564</v>
      </c>
      <c r="D129" s="148" t="s">
        <v>479</v>
      </c>
      <c r="E129" s="148" t="s">
        <v>729</v>
      </c>
      <c r="F129" s="148" t="s">
        <v>502</v>
      </c>
      <c r="G129" s="314">
        <v>328.1</v>
      </c>
      <c r="H129" s="154">
        <v>328.1</v>
      </c>
    </row>
    <row r="130" spans="1:8" ht="27.75" customHeight="1">
      <c r="A130" s="88" t="s">
        <v>500</v>
      </c>
      <c r="B130" s="256">
        <v>301</v>
      </c>
      <c r="C130" s="148" t="s">
        <v>564</v>
      </c>
      <c r="D130" s="148" t="s">
        <v>479</v>
      </c>
      <c r="E130" s="148" t="s">
        <v>729</v>
      </c>
      <c r="F130" s="148" t="s">
        <v>503</v>
      </c>
      <c r="G130" s="314">
        <v>35.3</v>
      </c>
      <c r="H130" s="154">
        <v>35.3</v>
      </c>
    </row>
    <row r="131" spans="1:8" ht="27.75" customHeight="1">
      <c r="A131" s="120" t="s">
        <v>130</v>
      </c>
      <c r="B131" s="256">
        <v>301</v>
      </c>
      <c r="C131" s="148" t="s">
        <v>564</v>
      </c>
      <c r="D131" s="148">
        <v>13</v>
      </c>
      <c r="E131" s="148">
        <v>9900025340</v>
      </c>
      <c r="F131" s="148"/>
      <c r="G131" s="144">
        <f>SUM(G132:G132)</f>
        <v>54.5</v>
      </c>
      <c r="H131" s="144">
        <f>SUM(H132:H132)</f>
        <v>54.5</v>
      </c>
    </row>
    <row r="132" spans="1:8" ht="27" customHeight="1">
      <c r="A132" s="83" t="s">
        <v>500</v>
      </c>
      <c r="B132" s="203">
        <v>301</v>
      </c>
      <c r="C132" s="148" t="s">
        <v>564</v>
      </c>
      <c r="D132" s="148">
        <v>13</v>
      </c>
      <c r="E132" s="148">
        <v>9900025340</v>
      </c>
      <c r="F132" s="148" t="s">
        <v>503</v>
      </c>
      <c r="G132" s="314">
        <v>54.5</v>
      </c>
      <c r="H132" s="154">
        <v>54.5</v>
      </c>
    </row>
    <row r="133" spans="1:8" ht="29.25" customHeight="1">
      <c r="A133" s="88" t="s">
        <v>395</v>
      </c>
      <c r="B133" s="255" t="s">
        <v>674</v>
      </c>
      <c r="C133" s="148" t="s">
        <v>564</v>
      </c>
      <c r="D133" s="148" t="s">
        <v>479</v>
      </c>
      <c r="E133" s="148" t="s">
        <v>738</v>
      </c>
      <c r="F133" s="148"/>
      <c r="G133" s="323">
        <f>G134</f>
        <v>0.5</v>
      </c>
      <c r="H133" s="266">
        <f>H134</f>
        <v>0.5</v>
      </c>
    </row>
    <row r="134" spans="1:8" ht="27.75" customHeight="1">
      <c r="A134" s="127" t="s">
        <v>500</v>
      </c>
      <c r="B134" s="255" t="s">
        <v>674</v>
      </c>
      <c r="C134" s="148" t="s">
        <v>564</v>
      </c>
      <c r="D134" s="151" t="s">
        <v>479</v>
      </c>
      <c r="E134" s="151" t="s">
        <v>738</v>
      </c>
      <c r="F134" s="176" t="s">
        <v>503</v>
      </c>
      <c r="G134" s="323">
        <v>0.5</v>
      </c>
      <c r="H134" s="266">
        <v>0.5</v>
      </c>
    </row>
    <row r="135" spans="1:8" ht="27.75" customHeight="1">
      <c r="A135" s="88" t="s">
        <v>100</v>
      </c>
      <c r="B135" s="256" t="s">
        <v>674</v>
      </c>
      <c r="C135" s="148" t="s">
        <v>564</v>
      </c>
      <c r="D135" s="148" t="s">
        <v>479</v>
      </c>
      <c r="E135" s="148" t="s">
        <v>99</v>
      </c>
      <c r="F135" s="148"/>
      <c r="G135" s="266">
        <f>G136</f>
        <v>429</v>
      </c>
      <c r="H135" s="266">
        <f>H136</f>
        <v>429</v>
      </c>
    </row>
    <row r="136" spans="1:8" ht="27.75" customHeight="1">
      <c r="A136" s="88" t="s">
        <v>500</v>
      </c>
      <c r="B136" s="256" t="s">
        <v>674</v>
      </c>
      <c r="C136" s="148" t="s">
        <v>564</v>
      </c>
      <c r="D136" s="148" t="s">
        <v>479</v>
      </c>
      <c r="E136" s="148" t="s">
        <v>99</v>
      </c>
      <c r="F136" s="148" t="s">
        <v>503</v>
      </c>
      <c r="G136" s="266">
        <v>429</v>
      </c>
      <c r="H136" s="266">
        <v>429</v>
      </c>
    </row>
    <row r="137" spans="1:8" ht="20.25" customHeight="1">
      <c r="A137" s="248" t="s">
        <v>420</v>
      </c>
      <c r="B137" s="378" t="s">
        <v>674</v>
      </c>
      <c r="C137" s="251" t="s">
        <v>566</v>
      </c>
      <c r="D137" s="138"/>
      <c r="E137" s="379"/>
      <c r="F137" s="251"/>
      <c r="G137" s="267">
        <f aca="true" t="shared" si="9" ref="G137:H140">G138</f>
        <v>2167.5</v>
      </c>
      <c r="H137" s="267">
        <f t="shared" si="9"/>
        <v>2247.1</v>
      </c>
    </row>
    <row r="138" spans="1:8" ht="21.75" customHeight="1">
      <c r="A138" s="83" t="s">
        <v>431</v>
      </c>
      <c r="B138" s="256" t="s">
        <v>674</v>
      </c>
      <c r="C138" s="148" t="s">
        <v>566</v>
      </c>
      <c r="D138" s="148" t="s">
        <v>570</v>
      </c>
      <c r="E138" s="148"/>
      <c r="F138" s="148"/>
      <c r="G138" s="266">
        <f t="shared" si="9"/>
        <v>2167.5</v>
      </c>
      <c r="H138" s="266">
        <f t="shared" si="9"/>
        <v>2247.1</v>
      </c>
    </row>
    <row r="139" spans="1:8" ht="15.75">
      <c r="A139" s="88" t="s">
        <v>394</v>
      </c>
      <c r="B139" s="256" t="s">
        <v>674</v>
      </c>
      <c r="C139" s="148" t="s">
        <v>566</v>
      </c>
      <c r="D139" s="148" t="s">
        <v>570</v>
      </c>
      <c r="E139" s="148" t="s">
        <v>721</v>
      </c>
      <c r="F139" s="148"/>
      <c r="G139" s="323">
        <f t="shared" si="9"/>
        <v>2167.5</v>
      </c>
      <c r="H139" s="266">
        <f t="shared" si="9"/>
        <v>2247.1</v>
      </c>
    </row>
    <row r="140" spans="1:8" ht="30">
      <c r="A140" s="88" t="s">
        <v>432</v>
      </c>
      <c r="B140" s="256" t="s">
        <v>674</v>
      </c>
      <c r="C140" s="149" t="s">
        <v>566</v>
      </c>
      <c r="D140" s="177" t="s">
        <v>570</v>
      </c>
      <c r="E140" s="82" t="s">
        <v>739</v>
      </c>
      <c r="F140" s="177"/>
      <c r="G140" s="143">
        <f t="shared" si="9"/>
        <v>2167.5</v>
      </c>
      <c r="H140" s="143">
        <f t="shared" si="9"/>
        <v>2247.1</v>
      </c>
    </row>
    <row r="141" spans="1:8" ht="20.25" customHeight="1">
      <c r="A141" s="88" t="s">
        <v>664</v>
      </c>
      <c r="B141" s="256" t="s">
        <v>674</v>
      </c>
      <c r="C141" s="149" t="s">
        <v>566</v>
      </c>
      <c r="D141" s="149" t="s">
        <v>570</v>
      </c>
      <c r="E141" s="82" t="s">
        <v>739</v>
      </c>
      <c r="F141" s="177" t="s">
        <v>644</v>
      </c>
      <c r="G141" s="143">
        <v>2167.5</v>
      </c>
      <c r="H141" s="143">
        <v>2247.1</v>
      </c>
    </row>
    <row r="142" spans="1:8" ht="15.75">
      <c r="A142" s="376" t="s">
        <v>433</v>
      </c>
      <c r="B142" s="270" t="s">
        <v>674</v>
      </c>
      <c r="C142" s="250" t="s">
        <v>570</v>
      </c>
      <c r="D142" s="250"/>
      <c r="E142" s="249"/>
      <c r="F142" s="377"/>
      <c r="G142" s="267">
        <f>G143+G149</f>
        <v>1813.4</v>
      </c>
      <c r="H142" s="267">
        <f>H143+H149</f>
        <v>1870.8</v>
      </c>
    </row>
    <row r="143" spans="1:8" ht="30">
      <c r="A143" s="88" t="s">
        <v>434</v>
      </c>
      <c r="B143" s="256" t="s">
        <v>674</v>
      </c>
      <c r="C143" s="149" t="s">
        <v>570</v>
      </c>
      <c r="D143" s="149" t="s">
        <v>563</v>
      </c>
      <c r="E143" s="82"/>
      <c r="F143" s="82"/>
      <c r="G143" s="143">
        <f>G144</f>
        <v>1520.3</v>
      </c>
      <c r="H143" s="143">
        <f>H144</f>
        <v>1570.5</v>
      </c>
    </row>
    <row r="144" spans="1:8" ht="14.25" customHeight="1">
      <c r="A144" s="129" t="s">
        <v>26</v>
      </c>
      <c r="B144" s="256" t="s">
        <v>674</v>
      </c>
      <c r="C144" s="149" t="s">
        <v>570</v>
      </c>
      <c r="D144" s="149" t="s">
        <v>563</v>
      </c>
      <c r="E144" s="82" t="s">
        <v>822</v>
      </c>
      <c r="F144" s="82"/>
      <c r="G144" s="319">
        <f>G146</f>
        <v>1520.3</v>
      </c>
      <c r="H144" s="143">
        <f>H146</f>
        <v>1570.5</v>
      </c>
    </row>
    <row r="145" spans="1:8" ht="27.75" customHeight="1">
      <c r="A145" s="88" t="s">
        <v>827</v>
      </c>
      <c r="B145" s="256" t="s">
        <v>674</v>
      </c>
      <c r="C145" s="149" t="s">
        <v>570</v>
      </c>
      <c r="D145" s="149" t="s">
        <v>563</v>
      </c>
      <c r="E145" s="82" t="s">
        <v>825</v>
      </c>
      <c r="F145" s="149"/>
      <c r="G145" s="143">
        <f>G146</f>
        <v>1520.3</v>
      </c>
      <c r="H145" s="143">
        <f>H146</f>
        <v>1570.5</v>
      </c>
    </row>
    <row r="146" spans="1:8" ht="13.5" customHeight="1">
      <c r="A146" s="88" t="s">
        <v>826</v>
      </c>
      <c r="B146" s="256" t="s">
        <v>674</v>
      </c>
      <c r="C146" s="149" t="s">
        <v>570</v>
      </c>
      <c r="D146" s="149" t="s">
        <v>563</v>
      </c>
      <c r="E146" s="82" t="s">
        <v>824</v>
      </c>
      <c r="F146" s="149"/>
      <c r="G146" s="143">
        <f>G147+G148</f>
        <v>1520.3</v>
      </c>
      <c r="H146" s="143">
        <f>H147+H148</f>
        <v>1570.5</v>
      </c>
    </row>
    <row r="147" spans="1:8" ht="60">
      <c r="A147" s="260" t="s">
        <v>499</v>
      </c>
      <c r="B147" s="256" t="s">
        <v>674</v>
      </c>
      <c r="C147" s="149" t="s">
        <v>570</v>
      </c>
      <c r="D147" s="149" t="s">
        <v>563</v>
      </c>
      <c r="E147" s="82" t="s">
        <v>821</v>
      </c>
      <c r="F147" s="148" t="s">
        <v>502</v>
      </c>
      <c r="G147" s="143">
        <v>1500.3</v>
      </c>
      <c r="H147" s="143">
        <v>1550.5</v>
      </c>
    </row>
    <row r="148" spans="1:8" ht="30">
      <c r="A148" s="265" t="s">
        <v>500</v>
      </c>
      <c r="B148" s="256" t="s">
        <v>674</v>
      </c>
      <c r="C148" s="149" t="s">
        <v>570</v>
      </c>
      <c r="D148" s="149" t="s">
        <v>563</v>
      </c>
      <c r="E148" s="82" t="s">
        <v>821</v>
      </c>
      <c r="F148" s="148" t="s">
        <v>503</v>
      </c>
      <c r="G148" s="143">
        <v>20</v>
      </c>
      <c r="H148" s="143">
        <v>20</v>
      </c>
    </row>
    <row r="149" spans="1:8" ht="30">
      <c r="A149" s="88" t="s">
        <v>104</v>
      </c>
      <c r="B149" s="256" t="s">
        <v>674</v>
      </c>
      <c r="C149" s="82" t="s">
        <v>570</v>
      </c>
      <c r="D149" s="178" t="s">
        <v>645</v>
      </c>
      <c r="E149" s="82"/>
      <c r="F149" s="178"/>
      <c r="G149" s="143">
        <f aca="true" t="shared" si="10" ref="G149:H151">G150</f>
        <v>293.1</v>
      </c>
      <c r="H149" s="143">
        <f t="shared" si="10"/>
        <v>300.3</v>
      </c>
    </row>
    <row r="150" spans="1:8" ht="45">
      <c r="A150" s="88" t="s">
        <v>103</v>
      </c>
      <c r="B150" s="256" t="s">
        <v>674</v>
      </c>
      <c r="C150" s="82" t="s">
        <v>570</v>
      </c>
      <c r="D150" s="178" t="s">
        <v>645</v>
      </c>
      <c r="E150" s="82" t="s">
        <v>102</v>
      </c>
      <c r="F150" s="178"/>
      <c r="G150" s="143">
        <f t="shared" si="10"/>
        <v>293.1</v>
      </c>
      <c r="H150" s="143">
        <f t="shared" si="10"/>
        <v>300.3</v>
      </c>
    </row>
    <row r="151" spans="1:8" ht="15.75">
      <c r="A151" s="88" t="s">
        <v>105</v>
      </c>
      <c r="B151" s="256" t="s">
        <v>674</v>
      </c>
      <c r="C151" s="82" t="s">
        <v>570</v>
      </c>
      <c r="D151" s="178" t="s">
        <v>645</v>
      </c>
      <c r="E151" s="82" t="s">
        <v>101</v>
      </c>
      <c r="F151" s="178"/>
      <c r="G151" s="143">
        <f t="shared" si="10"/>
        <v>293.1</v>
      </c>
      <c r="H151" s="143">
        <f t="shared" si="10"/>
        <v>300.3</v>
      </c>
    </row>
    <row r="152" spans="1:8" ht="60">
      <c r="A152" s="83" t="s">
        <v>499</v>
      </c>
      <c r="B152" s="256" t="s">
        <v>674</v>
      </c>
      <c r="C152" s="82" t="s">
        <v>570</v>
      </c>
      <c r="D152" s="178" t="s">
        <v>645</v>
      </c>
      <c r="E152" s="82" t="s">
        <v>101</v>
      </c>
      <c r="F152" s="178" t="s">
        <v>502</v>
      </c>
      <c r="G152" s="143">
        <v>293.1</v>
      </c>
      <c r="H152" s="143">
        <v>300.3</v>
      </c>
    </row>
    <row r="153" spans="1:8" ht="18.75" customHeight="1">
      <c r="A153" s="248" t="s">
        <v>661</v>
      </c>
      <c r="B153" s="270" t="s">
        <v>674</v>
      </c>
      <c r="C153" s="249" t="s">
        <v>568</v>
      </c>
      <c r="D153" s="249"/>
      <c r="E153" s="249"/>
      <c r="F153" s="251"/>
      <c r="G153" s="267">
        <f>G154+G163+G159</f>
        <v>27739.2</v>
      </c>
      <c r="H153" s="267">
        <f>H154+H163+H159</f>
        <v>28539.2</v>
      </c>
    </row>
    <row r="154" spans="1:8" ht="15.75">
      <c r="A154" s="83" t="s">
        <v>507</v>
      </c>
      <c r="B154" s="256" t="s">
        <v>674</v>
      </c>
      <c r="C154" s="82" t="s">
        <v>568</v>
      </c>
      <c r="D154" s="82" t="s">
        <v>573</v>
      </c>
      <c r="E154" s="82"/>
      <c r="F154" s="82"/>
      <c r="G154" s="143">
        <f>G155</f>
        <v>1353.9</v>
      </c>
      <c r="H154" s="143">
        <f>H155</f>
        <v>1353.9</v>
      </c>
    </row>
    <row r="155" spans="1:8" ht="45">
      <c r="A155" s="88" t="s">
        <v>27</v>
      </c>
      <c r="B155" s="256" t="s">
        <v>674</v>
      </c>
      <c r="C155" s="82" t="s">
        <v>568</v>
      </c>
      <c r="D155" s="82" t="s">
        <v>573</v>
      </c>
      <c r="E155" s="82" t="s">
        <v>810</v>
      </c>
      <c r="F155" s="82"/>
      <c r="G155" s="143">
        <f>G157</f>
        <v>1353.9</v>
      </c>
      <c r="H155" s="143">
        <f>H157</f>
        <v>1353.9</v>
      </c>
    </row>
    <row r="156" spans="1:8" ht="45">
      <c r="A156" s="88" t="s">
        <v>811</v>
      </c>
      <c r="B156" s="256" t="s">
        <v>674</v>
      </c>
      <c r="C156" s="82" t="s">
        <v>568</v>
      </c>
      <c r="D156" s="82" t="s">
        <v>573</v>
      </c>
      <c r="E156" s="82" t="s">
        <v>812</v>
      </c>
      <c r="F156" s="178"/>
      <c r="G156" s="143">
        <f>G157</f>
        <v>1353.9</v>
      </c>
      <c r="H156" s="143">
        <f>H157</f>
        <v>1353.9</v>
      </c>
    </row>
    <row r="157" spans="1:8" ht="75">
      <c r="A157" s="88" t="s">
        <v>813</v>
      </c>
      <c r="B157" s="256" t="s">
        <v>674</v>
      </c>
      <c r="C157" s="82" t="s">
        <v>568</v>
      </c>
      <c r="D157" s="82" t="s">
        <v>573</v>
      </c>
      <c r="E157" s="82">
        <v>2800125360</v>
      </c>
      <c r="F157" s="178"/>
      <c r="G157" s="143">
        <f>G158</f>
        <v>1353.9</v>
      </c>
      <c r="H157" s="143">
        <f>H158</f>
        <v>1353.9</v>
      </c>
    </row>
    <row r="158" spans="1:8" ht="31.5" customHeight="1">
      <c r="A158" s="129" t="s">
        <v>500</v>
      </c>
      <c r="B158" s="256" t="s">
        <v>674</v>
      </c>
      <c r="C158" s="82" t="s">
        <v>568</v>
      </c>
      <c r="D158" s="82" t="s">
        <v>573</v>
      </c>
      <c r="E158" s="82">
        <v>2800125360</v>
      </c>
      <c r="F158" s="178" t="s">
        <v>503</v>
      </c>
      <c r="G158" s="143">
        <v>1353.9</v>
      </c>
      <c r="H158" s="143">
        <v>1353.9</v>
      </c>
    </row>
    <row r="159" spans="1:8" ht="16.5" customHeight="1">
      <c r="A159" s="129" t="s">
        <v>143</v>
      </c>
      <c r="B159" s="256" t="s">
        <v>674</v>
      </c>
      <c r="C159" s="82" t="s">
        <v>568</v>
      </c>
      <c r="D159" s="82" t="s">
        <v>569</v>
      </c>
      <c r="E159" s="82"/>
      <c r="F159" s="178"/>
      <c r="G159" s="143">
        <f aca="true" t="shared" si="11" ref="G159:H161">G160</f>
        <v>185.3</v>
      </c>
      <c r="H159" s="143">
        <f t="shared" si="11"/>
        <v>185.3</v>
      </c>
    </row>
    <row r="160" spans="1:8" ht="18" customHeight="1">
      <c r="A160" s="88" t="s">
        <v>394</v>
      </c>
      <c r="B160" s="256" t="s">
        <v>674</v>
      </c>
      <c r="C160" s="82" t="s">
        <v>568</v>
      </c>
      <c r="D160" s="82" t="s">
        <v>569</v>
      </c>
      <c r="E160" s="151">
        <v>9900000000</v>
      </c>
      <c r="F160" s="180"/>
      <c r="G160" s="143">
        <f t="shared" si="11"/>
        <v>185.3</v>
      </c>
      <c r="H160" s="143">
        <f t="shared" si="11"/>
        <v>185.3</v>
      </c>
    </row>
    <row r="161" spans="1:8" ht="15.75">
      <c r="A161" s="88" t="s">
        <v>142</v>
      </c>
      <c r="B161" s="256" t="s">
        <v>674</v>
      </c>
      <c r="C161" s="82" t="s">
        <v>568</v>
      </c>
      <c r="D161" s="82" t="s">
        <v>569</v>
      </c>
      <c r="E161" s="151">
        <v>9900090430</v>
      </c>
      <c r="F161" s="181"/>
      <c r="G161" s="144">
        <f t="shared" si="11"/>
        <v>185.3</v>
      </c>
      <c r="H161" s="143">
        <f t="shared" si="11"/>
        <v>185.3</v>
      </c>
    </row>
    <row r="162" spans="1:8" ht="30">
      <c r="A162" s="88" t="s">
        <v>500</v>
      </c>
      <c r="B162" s="256" t="s">
        <v>674</v>
      </c>
      <c r="C162" s="82" t="s">
        <v>568</v>
      </c>
      <c r="D162" s="178" t="s">
        <v>569</v>
      </c>
      <c r="E162" s="151">
        <v>9900090430</v>
      </c>
      <c r="F162" s="181" t="s">
        <v>503</v>
      </c>
      <c r="G162" s="144">
        <v>185.3</v>
      </c>
      <c r="H162" s="144">
        <v>185.3</v>
      </c>
    </row>
    <row r="163" spans="1:8" ht="15.75">
      <c r="A163" s="129" t="s">
        <v>508</v>
      </c>
      <c r="B163" s="256" t="s">
        <v>674</v>
      </c>
      <c r="C163" s="82" t="s">
        <v>568</v>
      </c>
      <c r="D163" s="178" t="s">
        <v>563</v>
      </c>
      <c r="E163" s="151"/>
      <c r="F163" s="181"/>
      <c r="G163" s="144">
        <f aca="true" t="shared" si="12" ref="G163:H165">G164</f>
        <v>26200</v>
      </c>
      <c r="H163" s="143">
        <f t="shared" si="12"/>
        <v>27000</v>
      </c>
    </row>
    <row r="164" spans="1:8" ht="15.75">
      <c r="A164" s="129" t="s">
        <v>62</v>
      </c>
      <c r="B164" s="256" t="s">
        <v>674</v>
      </c>
      <c r="C164" s="82" t="s">
        <v>568</v>
      </c>
      <c r="D164" s="178" t="s">
        <v>563</v>
      </c>
      <c r="E164" s="151" t="s">
        <v>140</v>
      </c>
      <c r="F164" s="181"/>
      <c r="G164" s="144">
        <f t="shared" si="12"/>
        <v>26200</v>
      </c>
      <c r="H164" s="143">
        <f t="shared" si="12"/>
        <v>27000</v>
      </c>
    </row>
    <row r="165" spans="1:8" ht="45">
      <c r="A165" s="88" t="s">
        <v>801</v>
      </c>
      <c r="B165" s="256" t="s">
        <v>674</v>
      </c>
      <c r="C165" s="82" t="s">
        <v>568</v>
      </c>
      <c r="D165" s="178" t="s">
        <v>563</v>
      </c>
      <c r="E165" s="151" t="s">
        <v>141</v>
      </c>
      <c r="F165" s="181"/>
      <c r="G165" s="144">
        <f t="shared" si="12"/>
        <v>26200</v>
      </c>
      <c r="H165" s="143">
        <f t="shared" si="12"/>
        <v>27000</v>
      </c>
    </row>
    <row r="166" spans="1:8" ht="15" customHeight="1">
      <c r="A166" s="88" t="s">
        <v>500</v>
      </c>
      <c r="B166" s="256" t="s">
        <v>674</v>
      </c>
      <c r="C166" s="82" t="s">
        <v>568</v>
      </c>
      <c r="D166" s="82" t="s">
        <v>563</v>
      </c>
      <c r="E166" s="151" t="s">
        <v>141</v>
      </c>
      <c r="F166" s="117">
        <v>200</v>
      </c>
      <c r="G166" s="154">
        <v>26200</v>
      </c>
      <c r="H166" s="154">
        <v>27000</v>
      </c>
    </row>
    <row r="167" spans="1:8" ht="15.75">
      <c r="A167" s="373" t="s">
        <v>665</v>
      </c>
      <c r="B167" s="270" t="s">
        <v>674</v>
      </c>
      <c r="C167" s="249" t="s">
        <v>573</v>
      </c>
      <c r="D167" s="249"/>
      <c r="E167" s="249"/>
      <c r="F167" s="374"/>
      <c r="G167" s="374">
        <f aca="true" t="shared" si="13" ref="G167:H170">G168</f>
        <v>1624</v>
      </c>
      <c r="H167" s="374">
        <f t="shared" si="13"/>
        <v>1624</v>
      </c>
    </row>
    <row r="168" spans="1:8" ht="15.75">
      <c r="A168" s="88" t="s">
        <v>509</v>
      </c>
      <c r="B168" s="256" t="s">
        <v>674</v>
      </c>
      <c r="C168" s="82" t="s">
        <v>573</v>
      </c>
      <c r="D168" s="82" t="s">
        <v>564</v>
      </c>
      <c r="E168" s="116"/>
      <c r="F168" s="117"/>
      <c r="G168" s="117">
        <f t="shared" si="13"/>
        <v>1624</v>
      </c>
      <c r="H168" s="117">
        <f t="shared" si="13"/>
        <v>1624</v>
      </c>
    </row>
    <row r="169" spans="1:8" ht="45">
      <c r="A169" s="88" t="s">
        <v>510</v>
      </c>
      <c r="B169" s="256" t="s">
        <v>674</v>
      </c>
      <c r="C169" s="82" t="s">
        <v>573</v>
      </c>
      <c r="D169" s="82" t="s">
        <v>564</v>
      </c>
      <c r="E169" s="116" t="s">
        <v>820</v>
      </c>
      <c r="F169" s="116"/>
      <c r="G169" s="331">
        <f t="shared" si="13"/>
        <v>1624</v>
      </c>
      <c r="H169" s="331">
        <f t="shared" si="13"/>
        <v>1624</v>
      </c>
    </row>
    <row r="170" spans="1:8" ht="30">
      <c r="A170" s="88" t="s">
        <v>399</v>
      </c>
      <c r="B170" s="256" t="s">
        <v>674</v>
      </c>
      <c r="C170" s="149" t="s">
        <v>573</v>
      </c>
      <c r="D170" s="82" t="s">
        <v>564</v>
      </c>
      <c r="E170" s="82" t="s">
        <v>820</v>
      </c>
      <c r="F170" s="372"/>
      <c r="G170" s="144">
        <f t="shared" si="13"/>
        <v>1624</v>
      </c>
      <c r="H170" s="144">
        <f t="shared" si="13"/>
        <v>1624</v>
      </c>
    </row>
    <row r="171" spans="1:8" ht="30">
      <c r="A171" s="119" t="s">
        <v>500</v>
      </c>
      <c r="B171" s="256" t="s">
        <v>674</v>
      </c>
      <c r="C171" s="82" t="s">
        <v>573</v>
      </c>
      <c r="D171" s="82" t="s">
        <v>564</v>
      </c>
      <c r="E171" s="117" t="s">
        <v>820</v>
      </c>
      <c r="F171" s="117">
        <v>600</v>
      </c>
      <c r="G171" s="117">
        <v>1624</v>
      </c>
      <c r="H171" s="117">
        <v>1624</v>
      </c>
    </row>
    <row r="172" spans="1:8" ht="15.75" customHeight="1">
      <c r="A172" s="248" t="s">
        <v>111</v>
      </c>
      <c r="B172" s="270" t="s">
        <v>674</v>
      </c>
      <c r="C172" s="249" t="s">
        <v>569</v>
      </c>
      <c r="D172" s="249"/>
      <c r="E172" s="375"/>
      <c r="F172" s="374"/>
      <c r="G172" s="374">
        <f aca="true" t="shared" si="14" ref="G172:H175">G173</f>
        <v>1678.4</v>
      </c>
      <c r="H172" s="374">
        <f t="shared" si="14"/>
        <v>1678.4</v>
      </c>
    </row>
    <row r="173" spans="1:8" ht="30">
      <c r="A173" s="88" t="s">
        <v>112</v>
      </c>
      <c r="B173" s="256" t="s">
        <v>674</v>
      </c>
      <c r="C173" s="82" t="s">
        <v>569</v>
      </c>
      <c r="D173" s="82" t="s">
        <v>570</v>
      </c>
      <c r="E173" s="118" t="s">
        <v>122</v>
      </c>
      <c r="F173" s="117"/>
      <c r="G173" s="117">
        <f t="shared" si="14"/>
        <v>1678.4</v>
      </c>
      <c r="H173" s="117">
        <f t="shared" si="14"/>
        <v>1678.4</v>
      </c>
    </row>
    <row r="174" spans="1:8" ht="48" customHeight="1">
      <c r="A174" s="119" t="s">
        <v>55</v>
      </c>
      <c r="B174" s="256" t="s">
        <v>674</v>
      </c>
      <c r="C174" s="82" t="s">
        <v>569</v>
      </c>
      <c r="D174" s="82" t="s">
        <v>570</v>
      </c>
      <c r="E174" s="118" t="s">
        <v>124</v>
      </c>
      <c r="F174" s="117"/>
      <c r="G174" s="117">
        <f t="shared" si="14"/>
        <v>1678.4</v>
      </c>
      <c r="H174" s="117">
        <f t="shared" si="14"/>
        <v>1678.4</v>
      </c>
    </row>
    <row r="175" spans="1:8" ht="15.75">
      <c r="A175" s="88" t="s">
        <v>110</v>
      </c>
      <c r="B175" s="256" t="s">
        <v>674</v>
      </c>
      <c r="C175" s="82" t="s">
        <v>569</v>
      </c>
      <c r="D175" s="82" t="s">
        <v>570</v>
      </c>
      <c r="E175" s="82" t="s">
        <v>123</v>
      </c>
      <c r="F175" s="178"/>
      <c r="G175" s="144">
        <f t="shared" si="14"/>
        <v>1678.4</v>
      </c>
      <c r="H175" s="144">
        <f t="shared" si="14"/>
        <v>1678.4</v>
      </c>
    </row>
    <row r="176" spans="1:8" ht="15.75">
      <c r="A176" s="89" t="s">
        <v>664</v>
      </c>
      <c r="B176" s="256" t="s">
        <v>674</v>
      </c>
      <c r="C176" s="148" t="s">
        <v>569</v>
      </c>
      <c r="D176" s="148" t="s">
        <v>570</v>
      </c>
      <c r="E176" s="148" t="s">
        <v>123</v>
      </c>
      <c r="F176" s="178" t="s">
        <v>644</v>
      </c>
      <c r="G176" s="144">
        <v>1678.4</v>
      </c>
      <c r="H176" s="144">
        <v>1678.4</v>
      </c>
    </row>
    <row r="177" spans="1:8" ht="15.75">
      <c r="A177" s="248" t="s">
        <v>545</v>
      </c>
      <c r="B177" s="270" t="s">
        <v>674</v>
      </c>
      <c r="C177" s="249" t="s">
        <v>565</v>
      </c>
      <c r="D177" s="249"/>
      <c r="E177" s="249"/>
      <c r="F177" s="371"/>
      <c r="G177" s="269">
        <f>G178+G185</f>
        <v>74410</v>
      </c>
      <c r="H177" s="269">
        <f>H178+H185</f>
        <v>75210</v>
      </c>
    </row>
    <row r="178" spans="1:8" ht="15.75" customHeight="1">
      <c r="A178" s="119" t="s">
        <v>823</v>
      </c>
      <c r="B178" s="256" t="s">
        <v>674</v>
      </c>
      <c r="C178" s="152" t="s">
        <v>565</v>
      </c>
      <c r="D178" s="152" t="s">
        <v>570</v>
      </c>
      <c r="E178" s="82"/>
      <c r="F178" s="152"/>
      <c r="G178" s="144">
        <f>G179</f>
        <v>72628.8</v>
      </c>
      <c r="H178" s="144">
        <f>H179</f>
        <v>73428.8</v>
      </c>
    </row>
    <row r="179" spans="1:8" ht="21" customHeight="1">
      <c r="A179" s="284" t="s">
        <v>572</v>
      </c>
      <c r="B179" s="256" t="s">
        <v>674</v>
      </c>
      <c r="C179" s="152" t="s">
        <v>565</v>
      </c>
      <c r="D179" s="152" t="s">
        <v>570</v>
      </c>
      <c r="E179" s="82" t="s">
        <v>755</v>
      </c>
      <c r="F179" s="152"/>
      <c r="G179" s="144">
        <f>G180</f>
        <v>72628.8</v>
      </c>
      <c r="H179" s="144">
        <f>H180</f>
        <v>73428.8</v>
      </c>
    </row>
    <row r="180" spans="1:8" ht="30" customHeight="1">
      <c r="A180" s="284" t="s">
        <v>435</v>
      </c>
      <c r="B180" s="256" t="s">
        <v>674</v>
      </c>
      <c r="C180" s="152" t="s">
        <v>565</v>
      </c>
      <c r="D180" s="152" t="s">
        <v>570</v>
      </c>
      <c r="E180" s="82" t="s">
        <v>756</v>
      </c>
      <c r="F180" s="152"/>
      <c r="G180" s="144">
        <f>G181+G183</f>
        <v>72628.8</v>
      </c>
      <c r="H180" s="144">
        <f>H181+H183</f>
        <v>73428.8</v>
      </c>
    </row>
    <row r="181" spans="1:8" ht="30" customHeight="1">
      <c r="A181" s="284" t="s">
        <v>513</v>
      </c>
      <c r="B181" s="256" t="s">
        <v>674</v>
      </c>
      <c r="C181" s="152" t="s">
        <v>565</v>
      </c>
      <c r="D181" s="152" t="s">
        <v>570</v>
      </c>
      <c r="E181" s="82" t="s">
        <v>758</v>
      </c>
      <c r="F181" s="152"/>
      <c r="G181" s="144">
        <f>G182</f>
        <v>19543.3</v>
      </c>
      <c r="H181" s="144">
        <f>H182</f>
        <v>19743.3</v>
      </c>
    </row>
    <row r="182" spans="1:8" ht="30" customHeight="1">
      <c r="A182" s="284" t="s">
        <v>511</v>
      </c>
      <c r="B182" s="256" t="s">
        <v>674</v>
      </c>
      <c r="C182" s="152" t="s">
        <v>565</v>
      </c>
      <c r="D182" s="152" t="s">
        <v>570</v>
      </c>
      <c r="E182" s="82" t="s">
        <v>758</v>
      </c>
      <c r="F182" s="152" t="s">
        <v>506</v>
      </c>
      <c r="G182" s="314">
        <v>19543.3</v>
      </c>
      <c r="H182" s="143">
        <v>19743.3</v>
      </c>
    </row>
    <row r="183" spans="1:8" ht="30" customHeight="1">
      <c r="A183" s="284" t="s">
        <v>514</v>
      </c>
      <c r="B183" s="256" t="s">
        <v>674</v>
      </c>
      <c r="C183" s="152" t="s">
        <v>565</v>
      </c>
      <c r="D183" s="152" t="s">
        <v>570</v>
      </c>
      <c r="E183" s="82" t="s">
        <v>759</v>
      </c>
      <c r="F183" s="152"/>
      <c r="G183" s="320">
        <f>G184</f>
        <v>53085.5</v>
      </c>
      <c r="H183" s="320">
        <f>H184</f>
        <v>53685.5</v>
      </c>
    </row>
    <row r="184" spans="1:8" ht="17.25" customHeight="1">
      <c r="A184" s="119" t="s">
        <v>511</v>
      </c>
      <c r="B184" s="256" t="s">
        <v>674</v>
      </c>
      <c r="C184" s="152" t="s">
        <v>565</v>
      </c>
      <c r="D184" s="152" t="s">
        <v>570</v>
      </c>
      <c r="E184" s="82" t="s">
        <v>759</v>
      </c>
      <c r="F184" s="181" t="s">
        <v>506</v>
      </c>
      <c r="G184" s="314">
        <v>53085.5</v>
      </c>
      <c r="H184" s="151">
        <v>53685.5</v>
      </c>
    </row>
    <row r="185" spans="1:8" ht="15.75">
      <c r="A185" s="119" t="s">
        <v>437</v>
      </c>
      <c r="B185" s="256" t="s">
        <v>674</v>
      </c>
      <c r="C185" s="148" t="s">
        <v>565</v>
      </c>
      <c r="D185" s="148" t="s">
        <v>565</v>
      </c>
      <c r="E185" s="158"/>
      <c r="F185" s="148"/>
      <c r="G185" s="143">
        <f>G188+G186</f>
        <v>1781.2</v>
      </c>
      <c r="H185" s="143">
        <f>H188+H186</f>
        <v>1781.2</v>
      </c>
    </row>
    <row r="186" spans="1:8" ht="30.75" customHeight="1">
      <c r="A186" s="128" t="s">
        <v>362</v>
      </c>
      <c r="B186" s="256" t="s">
        <v>674</v>
      </c>
      <c r="C186" s="148" t="s">
        <v>565</v>
      </c>
      <c r="D186" s="148" t="s">
        <v>565</v>
      </c>
      <c r="E186" s="148" t="s">
        <v>129</v>
      </c>
      <c r="F186" s="148"/>
      <c r="G186" s="314">
        <v>100</v>
      </c>
      <c r="H186" s="314">
        <v>100</v>
      </c>
    </row>
    <row r="187" spans="1:8" ht="30">
      <c r="A187" s="119" t="s">
        <v>500</v>
      </c>
      <c r="B187" s="256" t="s">
        <v>674</v>
      </c>
      <c r="C187" s="148" t="s">
        <v>565</v>
      </c>
      <c r="D187" s="148" t="s">
        <v>565</v>
      </c>
      <c r="E187" s="148" t="s">
        <v>129</v>
      </c>
      <c r="F187" s="148" t="s">
        <v>503</v>
      </c>
      <c r="G187" s="314">
        <v>100</v>
      </c>
      <c r="H187" s="314">
        <v>100</v>
      </c>
    </row>
    <row r="188" spans="1:8" ht="45">
      <c r="A188" s="128" t="s">
        <v>32</v>
      </c>
      <c r="B188" s="256" t="s">
        <v>674</v>
      </c>
      <c r="C188" s="148" t="s">
        <v>565</v>
      </c>
      <c r="D188" s="148" t="s">
        <v>565</v>
      </c>
      <c r="E188" s="148" t="s">
        <v>761</v>
      </c>
      <c r="F188" s="148"/>
      <c r="G188" s="143">
        <f>G189+G194</f>
        <v>1681.2</v>
      </c>
      <c r="H188" s="143">
        <f>H189+H194</f>
        <v>1681.2</v>
      </c>
    </row>
    <row r="189" spans="1:8" ht="15.75">
      <c r="A189" s="88" t="s">
        <v>33</v>
      </c>
      <c r="B189" s="256" t="s">
        <v>674</v>
      </c>
      <c r="C189" s="148" t="s">
        <v>565</v>
      </c>
      <c r="D189" s="148" t="s">
        <v>565</v>
      </c>
      <c r="E189" s="148" t="s">
        <v>762</v>
      </c>
      <c r="F189" s="148"/>
      <c r="G189" s="143">
        <f>G190+G192</f>
        <v>1581.2</v>
      </c>
      <c r="H189" s="143">
        <f>H190+H192</f>
        <v>1581.2</v>
      </c>
    </row>
    <row r="190" spans="1:8" ht="15.75">
      <c r="A190" s="128" t="s">
        <v>643</v>
      </c>
      <c r="B190" s="256" t="s">
        <v>674</v>
      </c>
      <c r="C190" s="148" t="s">
        <v>565</v>
      </c>
      <c r="D190" s="148" t="s">
        <v>565</v>
      </c>
      <c r="E190" s="148" t="s">
        <v>760</v>
      </c>
      <c r="F190" s="148"/>
      <c r="G190" s="314">
        <f>G191</f>
        <v>734</v>
      </c>
      <c r="H190" s="143">
        <f>H191</f>
        <v>734</v>
      </c>
    </row>
    <row r="191" spans="1:8" ht="30">
      <c r="A191" s="119" t="s">
        <v>500</v>
      </c>
      <c r="B191" s="256" t="s">
        <v>674</v>
      </c>
      <c r="C191" s="148" t="s">
        <v>565</v>
      </c>
      <c r="D191" s="148" t="s">
        <v>565</v>
      </c>
      <c r="E191" s="148" t="s">
        <v>760</v>
      </c>
      <c r="F191" s="148" t="s">
        <v>503</v>
      </c>
      <c r="G191" s="314">
        <v>734</v>
      </c>
      <c r="H191" s="143">
        <v>734</v>
      </c>
    </row>
    <row r="192" spans="1:8" ht="15.75">
      <c r="A192" s="120" t="s">
        <v>128</v>
      </c>
      <c r="B192" s="256" t="s">
        <v>674</v>
      </c>
      <c r="C192" s="149" t="s">
        <v>565</v>
      </c>
      <c r="D192" s="149" t="s">
        <v>565</v>
      </c>
      <c r="E192" s="82" t="s">
        <v>763</v>
      </c>
      <c r="F192" s="148"/>
      <c r="G192" s="143">
        <f>G193</f>
        <v>847.2</v>
      </c>
      <c r="H192" s="143">
        <f>H193</f>
        <v>847.2</v>
      </c>
    </row>
    <row r="193" spans="1:8" ht="30">
      <c r="A193" s="120" t="s">
        <v>511</v>
      </c>
      <c r="B193" s="256" t="s">
        <v>674</v>
      </c>
      <c r="C193" s="149" t="s">
        <v>565</v>
      </c>
      <c r="D193" s="149" t="s">
        <v>565</v>
      </c>
      <c r="E193" s="82" t="s">
        <v>763</v>
      </c>
      <c r="F193" s="148" t="s">
        <v>506</v>
      </c>
      <c r="G193" s="314">
        <v>847.2</v>
      </c>
      <c r="H193" s="143">
        <v>847.2</v>
      </c>
    </row>
    <row r="194" spans="1:8" ht="45">
      <c r="A194" s="120" t="s">
        <v>39</v>
      </c>
      <c r="B194" s="256" t="s">
        <v>674</v>
      </c>
      <c r="C194" s="149" t="s">
        <v>565</v>
      </c>
      <c r="D194" s="149" t="s">
        <v>565</v>
      </c>
      <c r="E194" s="82" t="s">
        <v>106</v>
      </c>
      <c r="F194" s="148"/>
      <c r="G194" s="143">
        <v>100</v>
      </c>
      <c r="H194" s="143">
        <v>100</v>
      </c>
    </row>
    <row r="195" spans="1:8" ht="30">
      <c r="A195" s="132" t="s">
        <v>511</v>
      </c>
      <c r="B195" s="256" t="s">
        <v>674</v>
      </c>
      <c r="C195" s="149" t="s">
        <v>565</v>
      </c>
      <c r="D195" s="149" t="s">
        <v>565</v>
      </c>
      <c r="E195" s="82" t="s">
        <v>106</v>
      </c>
      <c r="F195" s="148" t="s">
        <v>506</v>
      </c>
      <c r="G195" s="143">
        <v>100</v>
      </c>
      <c r="H195" s="143">
        <v>100</v>
      </c>
    </row>
    <row r="196" spans="1:8" ht="18" customHeight="1">
      <c r="A196" s="271" t="s">
        <v>443</v>
      </c>
      <c r="B196" s="270" t="s">
        <v>674</v>
      </c>
      <c r="C196" s="251" t="s">
        <v>567</v>
      </c>
      <c r="D196" s="251"/>
      <c r="E196" s="249"/>
      <c r="F196" s="251"/>
      <c r="G196" s="269">
        <f>G197+G205</f>
        <v>39377.6</v>
      </c>
      <c r="H196" s="267">
        <f>H197+H205</f>
        <v>39547.8</v>
      </c>
    </row>
    <row r="197" spans="1:8" ht="20.25" customHeight="1">
      <c r="A197" s="132" t="s">
        <v>444</v>
      </c>
      <c r="B197" s="256" t="s">
        <v>674</v>
      </c>
      <c r="C197" s="149" t="s">
        <v>567</v>
      </c>
      <c r="D197" s="149" t="s">
        <v>564</v>
      </c>
      <c r="E197" s="82"/>
      <c r="F197" s="148"/>
      <c r="G197" s="148">
        <f>G198</f>
        <v>35500.7</v>
      </c>
      <c r="H197" s="143">
        <f>H198</f>
        <v>35614.4</v>
      </c>
    </row>
    <row r="198" spans="1:8" ht="17.25" customHeight="1">
      <c r="A198" s="119" t="s">
        <v>734</v>
      </c>
      <c r="B198" s="256" t="s">
        <v>674</v>
      </c>
      <c r="C198" s="148" t="s">
        <v>567</v>
      </c>
      <c r="D198" s="148" t="s">
        <v>564</v>
      </c>
      <c r="E198" s="82" t="s">
        <v>730</v>
      </c>
      <c r="F198" s="148"/>
      <c r="G198" s="148">
        <f>G199+G202</f>
        <v>35500.7</v>
      </c>
      <c r="H198" s="143">
        <f>H199+H202</f>
        <v>35614.4</v>
      </c>
    </row>
    <row r="199" spans="1:8" ht="20.25" customHeight="1">
      <c r="A199" s="294" t="s">
        <v>767</v>
      </c>
      <c r="B199" s="256" t="s">
        <v>674</v>
      </c>
      <c r="C199" s="82" t="s">
        <v>567</v>
      </c>
      <c r="D199" s="82" t="s">
        <v>564</v>
      </c>
      <c r="E199" s="82" t="s">
        <v>766</v>
      </c>
      <c r="F199" s="148"/>
      <c r="G199" s="148">
        <f>G200</f>
        <v>7079.9</v>
      </c>
      <c r="H199" s="143">
        <f>H200</f>
        <v>7179.9</v>
      </c>
    </row>
    <row r="200" spans="1:8" ht="21" customHeight="1">
      <c r="A200" s="119" t="s">
        <v>769</v>
      </c>
      <c r="B200" s="256" t="s">
        <v>674</v>
      </c>
      <c r="C200" s="82" t="s">
        <v>567</v>
      </c>
      <c r="D200" s="82" t="s">
        <v>564</v>
      </c>
      <c r="E200" s="82" t="s">
        <v>768</v>
      </c>
      <c r="F200" s="148"/>
      <c r="G200" s="148">
        <f>G201</f>
        <v>7079.9</v>
      </c>
      <c r="H200" s="143">
        <f>H201</f>
        <v>7179.9</v>
      </c>
    </row>
    <row r="201" spans="1:8" ht="27.75" customHeight="1">
      <c r="A201" s="294" t="s">
        <v>511</v>
      </c>
      <c r="B201" s="256" t="s">
        <v>674</v>
      </c>
      <c r="C201" s="82" t="s">
        <v>567</v>
      </c>
      <c r="D201" s="82" t="s">
        <v>564</v>
      </c>
      <c r="E201" s="82" t="s">
        <v>768</v>
      </c>
      <c r="F201" s="148" t="s">
        <v>506</v>
      </c>
      <c r="G201" s="154">
        <v>7079.9</v>
      </c>
      <c r="H201" s="144">
        <v>7179.9</v>
      </c>
    </row>
    <row r="202" spans="1:8" ht="27.75" customHeight="1">
      <c r="A202" s="119" t="s">
        <v>770</v>
      </c>
      <c r="B202" s="256" t="s">
        <v>674</v>
      </c>
      <c r="C202" s="82" t="s">
        <v>567</v>
      </c>
      <c r="D202" s="82" t="s">
        <v>564</v>
      </c>
      <c r="E202" s="82" t="s">
        <v>771</v>
      </c>
      <c r="F202" s="148"/>
      <c r="G202" s="314">
        <f>G203</f>
        <v>28420.8</v>
      </c>
      <c r="H202" s="143">
        <f>H203</f>
        <v>28434.5</v>
      </c>
    </row>
    <row r="203" spans="1:8" ht="30">
      <c r="A203" s="88" t="s">
        <v>772</v>
      </c>
      <c r="B203" s="256" t="s">
        <v>674</v>
      </c>
      <c r="C203" s="149" t="s">
        <v>567</v>
      </c>
      <c r="D203" s="149" t="s">
        <v>564</v>
      </c>
      <c r="E203" s="82" t="s">
        <v>773</v>
      </c>
      <c r="F203" s="177"/>
      <c r="G203" s="143">
        <f>G204</f>
        <v>28420.8</v>
      </c>
      <c r="H203" s="143">
        <f>H204</f>
        <v>28434.5</v>
      </c>
    </row>
    <row r="204" spans="1:8" ht="30">
      <c r="A204" s="88" t="s">
        <v>511</v>
      </c>
      <c r="B204" s="256" t="s">
        <v>674</v>
      </c>
      <c r="C204" s="149" t="s">
        <v>567</v>
      </c>
      <c r="D204" s="149" t="s">
        <v>564</v>
      </c>
      <c r="E204" s="82" t="s">
        <v>773</v>
      </c>
      <c r="F204" s="177" t="s">
        <v>506</v>
      </c>
      <c r="G204" s="154">
        <v>28420.8</v>
      </c>
      <c r="H204" s="144">
        <v>28434.5</v>
      </c>
    </row>
    <row r="205" spans="1:8" ht="15.75">
      <c r="A205" s="127" t="s">
        <v>109</v>
      </c>
      <c r="B205" s="256" t="s">
        <v>674</v>
      </c>
      <c r="C205" s="148" t="s">
        <v>567</v>
      </c>
      <c r="D205" s="148" t="s">
        <v>568</v>
      </c>
      <c r="E205" s="148"/>
      <c r="F205" s="177"/>
      <c r="G205" s="143">
        <f aca="true" t="shared" si="15" ref="G205:H207">G206</f>
        <v>3876.9</v>
      </c>
      <c r="H205" s="143">
        <f t="shared" si="15"/>
        <v>3933.4</v>
      </c>
    </row>
    <row r="206" spans="1:8" ht="17.25" customHeight="1">
      <c r="A206" s="133" t="s">
        <v>777</v>
      </c>
      <c r="B206" s="256" t="s">
        <v>674</v>
      </c>
      <c r="C206" s="149" t="s">
        <v>567</v>
      </c>
      <c r="D206" s="149" t="s">
        <v>568</v>
      </c>
      <c r="E206" s="82" t="s">
        <v>774</v>
      </c>
      <c r="F206" s="177"/>
      <c r="G206" s="144">
        <f t="shared" si="15"/>
        <v>3876.9</v>
      </c>
      <c r="H206" s="144">
        <f t="shared" si="15"/>
        <v>3933.4</v>
      </c>
    </row>
    <row r="207" spans="1:8" ht="17.25" customHeight="1">
      <c r="A207" s="133" t="s">
        <v>776</v>
      </c>
      <c r="B207" s="256" t="s">
        <v>674</v>
      </c>
      <c r="C207" s="149" t="s">
        <v>567</v>
      </c>
      <c r="D207" s="149" t="s">
        <v>568</v>
      </c>
      <c r="E207" s="82" t="s">
        <v>775</v>
      </c>
      <c r="F207" s="177"/>
      <c r="G207" s="144">
        <f t="shared" si="15"/>
        <v>3876.9</v>
      </c>
      <c r="H207" s="144">
        <f t="shared" si="15"/>
        <v>3933.4</v>
      </c>
    </row>
    <row r="208" spans="1:8" ht="27.75" customHeight="1">
      <c r="A208" s="119" t="s">
        <v>511</v>
      </c>
      <c r="B208" s="256" t="s">
        <v>674</v>
      </c>
      <c r="C208" s="149" t="s">
        <v>567</v>
      </c>
      <c r="D208" s="149" t="s">
        <v>568</v>
      </c>
      <c r="E208" s="82" t="s">
        <v>775</v>
      </c>
      <c r="F208" s="149" t="s">
        <v>506</v>
      </c>
      <c r="G208" s="154">
        <v>3876.9</v>
      </c>
      <c r="H208" s="143">
        <v>3933.4</v>
      </c>
    </row>
    <row r="209" spans="1:8" ht="18.75" customHeight="1">
      <c r="A209" s="271" t="s">
        <v>662</v>
      </c>
      <c r="B209" s="270" t="s">
        <v>674</v>
      </c>
      <c r="C209" s="250" t="s">
        <v>563</v>
      </c>
      <c r="D209" s="250"/>
      <c r="E209" s="249"/>
      <c r="F209" s="250"/>
      <c r="G209" s="269">
        <f aca="true" t="shared" si="16" ref="G209:H214">G210</f>
        <v>474</v>
      </c>
      <c r="H209" s="269">
        <f t="shared" si="16"/>
        <v>491.7</v>
      </c>
    </row>
    <row r="210" spans="1:8" ht="18" customHeight="1">
      <c r="A210" s="119" t="s">
        <v>409</v>
      </c>
      <c r="B210" s="256" t="s">
        <v>674</v>
      </c>
      <c r="C210" s="149" t="s">
        <v>563</v>
      </c>
      <c r="D210" s="149" t="s">
        <v>565</v>
      </c>
      <c r="E210" s="82"/>
      <c r="F210" s="149"/>
      <c r="G210" s="149">
        <f t="shared" si="16"/>
        <v>474</v>
      </c>
      <c r="H210" s="144">
        <f t="shared" si="16"/>
        <v>491.7</v>
      </c>
    </row>
    <row r="211" spans="1:8" ht="29.25" customHeight="1">
      <c r="A211" s="88" t="s">
        <v>35</v>
      </c>
      <c r="B211" s="256" t="s">
        <v>674</v>
      </c>
      <c r="C211" s="149" t="s">
        <v>563</v>
      </c>
      <c r="D211" s="149" t="s">
        <v>565</v>
      </c>
      <c r="E211" s="82" t="s">
        <v>778</v>
      </c>
      <c r="F211" s="149"/>
      <c r="G211" s="144">
        <f t="shared" si="16"/>
        <v>474</v>
      </c>
      <c r="H211" s="144">
        <f t="shared" si="16"/>
        <v>491.7</v>
      </c>
    </row>
    <row r="212" spans="1:8" ht="45">
      <c r="A212" s="133" t="s">
        <v>779</v>
      </c>
      <c r="B212" s="256" t="s">
        <v>674</v>
      </c>
      <c r="C212" s="149" t="s">
        <v>563</v>
      </c>
      <c r="D212" s="149" t="s">
        <v>565</v>
      </c>
      <c r="E212" s="82" t="s">
        <v>781</v>
      </c>
      <c r="F212" s="149"/>
      <c r="G212" s="144">
        <f t="shared" si="16"/>
        <v>474</v>
      </c>
      <c r="H212" s="144">
        <f t="shared" si="16"/>
        <v>491.7</v>
      </c>
    </row>
    <row r="213" spans="1:8" ht="28.5" customHeight="1">
      <c r="A213" s="119" t="s">
        <v>780</v>
      </c>
      <c r="B213" s="256" t="s">
        <v>674</v>
      </c>
      <c r="C213" s="149" t="s">
        <v>563</v>
      </c>
      <c r="D213" s="149" t="s">
        <v>565</v>
      </c>
      <c r="E213" s="82" t="s">
        <v>782</v>
      </c>
      <c r="F213" s="149"/>
      <c r="G213" s="154">
        <f t="shared" si="16"/>
        <v>474</v>
      </c>
      <c r="H213" s="144">
        <f t="shared" si="16"/>
        <v>491.7</v>
      </c>
    </row>
    <row r="214" spans="1:8" ht="72" customHeight="1">
      <c r="A214" s="119" t="s">
        <v>410</v>
      </c>
      <c r="B214" s="256" t="s">
        <v>674</v>
      </c>
      <c r="C214" s="149" t="s">
        <v>563</v>
      </c>
      <c r="D214" s="149" t="s">
        <v>565</v>
      </c>
      <c r="E214" s="82" t="s">
        <v>783</v>
      </c>
      <c r="F214" s="149"/>
      <c r="G214" s="144">
        <f t="shared" si="16"/>
        <v>474</v>
      </c>
      <c r="H214" s="144">
        <f t="shared" si="16"/>
        <v>491.7</v>
      </c>
    </row>
    <row r="215" spans="1:8" ht="30">
      <c r="A215" s="88" t="s">
        <v>500</v>
      </c>
      <c r="B215" s="256">
        <v>301</v>
      </c>
      <c r="C215" s="149" t="s">
        <v>563</v>
      </c>
      <c r="D215" s="82" t="s">
        <v>565</v>
      </c>
      <c r="E215" s="82" t="s">
        <v>783</v>
      </c>
      <c r="F215" s="82" t="s">
        <v>503</v>
      </c>
      <c r="G215" s="154">
        <v>474</v>
      </c>
      <c r="H215" s="144">
        <v>491.7</v>
      </c>
    </row>
    <row r="216" spans="1:8" ht="15.75">
      <c r="A216" s="248" t="s">
        <v>447</v>
      </c>
      <c r="B216" s="270" t="s">
        <v>674</v>
      </c>
      <c r="C216" s="250">
        <v>11</v>
      </c>
      <c r="D216" s="250"/>
      <c r="E216" s="249"/>
      <c r="F216" s="250"/>
      <c r="G216" s="267">
        <f aca="true" t="shared" si="17" ref="G216:H220">G217</f>
        <v>2282</v>
      </c>
      <c r="H216" s="267">
        <f t="shared" si="17"/>
        <v>2282</v>
      </c>
    </row>
    <row r="217" spans="1:8" ht="15.75">
      <c r="A217" s="119" t="s">
        <v>448</v>
      </c>
      <c r="B217" s="256" t="s">
        <v>674</v>
      </c>
      <c r="C217" s="149">
        <v>11</v>
      </c>
      <c r="D217" s="149" t="s">
        <v>566</v>
      </c>
      <c r="E217" s="82"/>
      <c r="F217" s="149"/>
      <c r="G217" s="154">
        <f t="shared" si="17"/>
        <v>2282</v>
      </c>
      <c r="H217" s="143">
        <f t="shared" si="17"/>
        <v>2282</v>
      </c>
    </row>
    <row r="218" spans="1:8" ht="45">
      <c r="A218" s="88" t="s">
        <v>32</v>
      </c>
      <c r="B218" s="256" t="s">
        <v>674</v>
      </c>
      <c r="C218" s="149" t="s">
        <v>505</v>
      </c>
      <c r="D218" s="149" t="s">
        <v>566</v>
      </c>
      <c r="E218" s="82" t="s">
        <v>761</v>
      </c>
      <c r="F218" s="149"/>
      <c r="G218" s="144">
        <f t="shared" si="17"/>
        <v>2282</v>
      </c>
      <c r="H218" s="144">
        <f t="shared" si="17"/>
        <v>2282</v>
      </c>
    </row>
    <row r="219" spans="1:8" ht="30">
      <c r="A219" s="88" t="s">
        <v>38</v>
      </c>
      <c r="B219" s="256" t="s">
        <v>674</v>
      </c>
      <c r="C219" s="149">
        <v>11</v>
      </c>
      <c r="D219" s="82" t="s">
        <v>566</v>
      </c>
      <c r="E219" s="82" t="s">
        <v>794</v>
      </c>
      <c r="F219" s="177"/>
      <c r="G219" s="144">
        <f t="shared" si="17"/>
        <v>2282</v>
      </c>
      <c r="H219" s="144">
        <f t="shared" si="17"/>
        <v>2282</v>
      </c>
    </row>
    <row r="220" spans="1:8" ht="45">
      <c r="A220" s="88" t="s">
        <v>797</v>
      </c>
      <c r="B220" s="256">
        <v>301</v>
      </c>
      <c r="C220" s="149" t="s">
        <v>505</v>
      </c>
      <c r="D220" s="82" t="s">
        <v>566</v>
      </c>
      <c r="E220" s="82" t="s">
        <v>795</v>
      </c>
      <c r="F220" s="177"/>
      <c r="G220" s="144">
        <f t="shared" si="17"/>
        <v>2282</v>
      </c>
      <c r="H220" s="144">
        <f t="shared" si="17"/>
        <v>2282</v>
      </c>
    </row>
    <row r="221" spans="1:8" ht="29.25" customHeight="1">
      <c r="A221" s="88" t="s">
        <v>798</v>
      </c>
      <c r="B221" s="256" t="s">
        <v>674</v>
      </c>
      <c r="C221" s="149" t="s">
        <v>505</v>
      </c>
      <c r="D221" s="82" t="s">
        <v>566</v>
      </c>
      <c r="E221" s="82" t="s">
        <v>796</v>
      </c>
      <c r="F221" s="177"/>
      <c r="G221" s="144">
        <f>G222+G223</f>
        <v>2282</v>
      </c>
      <c r="H221" s="144">
        <f>H222+H223</f>
        <v>2282</v>
      </c>
    </row>
    <row r="222" spans="1:8" ht="30">
      <c r="A222" s="88" t="s">
        <v>500</v>
      </c>
      <c r="B222" s="256" t="s">
        <v>674</v>
      </c>
      <c r="C222" s="149" t="s">
        <v>505</v>
      </c>
      <c r="D222" s="82" t="s">
        <v>566</v>
      </c>
      <c r="E222" s="82" t="s">
        <v>796</v>
      </c>
      <c r="F222" s="177" t="s">
        <v>503</v>
      </c>
      <c r="G222" s="154">
        <v>782</v>
      </c>
      <c r="H222" s="143">
        <v>782</v>
      </c>
    </row>
    <row r="223" spans="1:8" ht="33" customHeight="1">
      <c r="A223" s="88" t="s">
        <v>511</v>
      </c>
      <c r="B223" s="256" t="s">
        <v>674</v>
      </c>
      <c r="C223" s="149">
        <v>11</v>
      </c>
      <c r="D223" s="149" t="s">
        <v>566</v>
      </c>
      <c r="E223" s="82" t="s">
        <v>796</v>
      </c>
      <c r="F223" s="177" t="s">
        <v>506</v>
      </c>
      <c r="G223" s="314">
        <v>1500</v>
      </c>
      <c r="H223" s="143">
        <v>1500</v>
      </c>
    </row>
    <row r="224" spans="1:8" ht="21.75" customHeight="1">
      <c r="A224" s="248" t="s">
        <v>132</v>
      </c>
      <c r="B224" s="370"/>
      <c r="C224" s="250"/>
      <c r="D224" s="250"/>
      <c r="E224" s="249"/>
      <c r="F224" s="250"/>
      <c r="G224" s="268">
        <f>G225</f>
        <v>10076.3</v>
      </c>
      <c r="H224" s="269">
        <f>H225</f>
        <v>10159.7</v>
      </c>
    </row>
    <row r="225" spans="1:8" ht="15.75">
      <c r="A225" s="248" t="s">
        <v>549</v>
      </c>
      <c r="B225" s="270" t="s">
        <v>133</v>
      </c>
      <c r="C225" s="249" t="s">
        <v>564</v>
      </c>
      <c r="D225" s="82"/>
      <c r="E225" s="82"/>
      <c r="F225" s="148"/>
      <c r="G225" s="267">
        <f>G226+G230+G236</f>
        <v>10076.3</v>
      </c>
      <c r="H225" s="267">
        <f>H226+H230+H236</f>
        <v>10159.7</v>
      </c>
    </row>
    <row r="226" spans="1:8" ht="30.75" customHeight="1">
      <c r="A226" s="88" t="s">
        <v>550</v>
      </c>
      <c r="B226" s="256" t="s">
        <v>133</v>
      </c>
      <c r="C226" s="149" t="s">
        <v>564</v>
      </c>
      <c r="D226" s="82" t="s">
        <v>566</v>
      </c>
      <c r="E226" s="82"/>
      <c r="F226" s="148"/>
      <c r="G226" s="143">
        <f aca="true" t="shared" si="18" ref="G226:H228">G227</f>
        <v>1656.4</v>
      </c>
      <c r="H226" s="143">
        <f t="shared" si="18"/>
        <v>1673</v>
      </c>
    </row>
    <row r="227" spans="1:8" ht="15.75">
      <c r="A227" s="120" t="s">
        <v>394</v>
      </c>
      <c r="B227" s="256" t="s">
        <v>133</v>
      </c>
      <c r="C227" s="149" t="s">
        <v>564</v>
      </c>
      <c r="D227" s="149" t="s">
        <v>566</v>
      </c>
      <c r="E227" s="82" t="s">
        <v>721</v>
      </c>
      <c r="F227" s="149"/>
      <c r="G227" s="143">
        <f t="shared" si="18"/>
        <v>1656.4</v>
      </c>
      <c r="H227" s="143">
        <f t="shared" si="18"/>
        <v>1673</v>
      </c>
    </row>
    <row r="228" spans="1:8" ht="15.75">
      <c r="A228" s="120" t="s">
        <v>551</v>
      </c>
      <c r="B228" s="256" t="s">
        <v>133</v>
      </c>
      <c r="C228" s="149" t="s">
        <v>564</v>
      </c>
      <c r="D228" s="82" t="s">
        <v>566</v>
      </c>
      <c r="E228" s="82" t="s">
        <v>722</v>
      </c>
      <c r="F228" s="149"/>
      <c r="G228" s="143">
        <f t="shared" si="18"/>
        <v>1656.4</v>
      </c>
      <c r="H228" s="143">
        <f t="shared" si="18"/>
        <v>1673</v>
      </c>
    </row>
    <row r="229" spans="1:8" ht="30.75" customHeight="1">
      <c r="A229" s="120" t="s">
        <v>499</v>
      </c>
      <c r="B229" s="255" t="s">
        <v>133</v>
      </c>
      <c r="C229" s="149" t="s">
        <v>564</v>
      </c>
      <c r="D229" s="82" t="s">
        <v>566</v>
      </c>
      <c r="E229" s="82" t="s">
        <v>722</v>
      </c>
      <c r="F229" s="149" t="s">
        <v>502</v>
      </c>
      <c r="G229" s="314">
        <v>1656.4</v>
      </c>
      <c r="H229" s="143">
        <v>1673</v>
      </c>
    </row>
    <row r="230" spans="1:8" ht="30">
      <c r="A230" s="120" t="s">
        <v>556</v>
      </c>
      <c r="B230" s="256" t="s">
        <v>133</v>
      </c>
      <c r="C230" s="149" t="s">
        <v>564</v>
      </c>
      <c r="D230" s="82" t="s">
        <v>570</v>
      </c>
      <c r="E230" s="82"/>
      <c r="F230" s="149"/>
      <c r="G230" s="143">
        <f>G231</f>
        <v>7556.9</v>
      </c>
      <c r="H230" s="143">
        <f>H231</f>
        <v>7618.700000000001</v>
      </c>
    </row>
    <row r="231" spans="1:8" ht="15.75">
      <c r="A231" s="119" t="s">
        <v>394</v>
      </c>
      <c r="B231" s="256" t="s">
        <v>133</v>
      </c>
      <c r="C231" s="149" t="s">
        <v>564</v>
      </c>
      <c r="D231" s="82" t="s">
        <v>570</v>
      </c>
      <c r="E231" s="82" t="s">
        <v>721</v>
      </c>
      <c r="F231" s="149"/>
      <c r="G231" s="149">
        <f>G232</f>
        <v>7556.9</v>
      </c>
      <c r="H231" s="143">
        <f>H232</f>
        <v>7618.700000000001</v>
      </c>
    </row>
    <row r="232" spans="1:8" ht="15.75">
      <c r="A232" s="119" t="s">
        <v>551</v>
      </c>
      <c r="B232" s="256" t="s">
        <v>133</v>
      </c>
      <c r="C232" s="149" t="s">
        <v>564</v>
      </c>
      <c r="D232" s="82" t="s">
        <v>570</v>
      </c>
      <c r="E232" s="82" t="s">
        <v>723</v>
      </c>
      <c r="F232" s="148"/>
      <c r="G232" s="148">
        <f>SUM(G233:G235)</f>
        <v>7556.9</v>
      </c>
      <c r="H232" s="143">
        <f>SUM(H233:H235)</f>
        <v>7618.700000000001</v>
      </c>
    </row>
    <row r="233" spans="1:8" ht="60">
      <c r="A233" s="88" t="s">
        <v>499</v>
      </c>
      <c r="B233" s="255" t="s">
        <v>133</v>
      </c>
      <c r="C233" s="149" t="s">
        <v>564</v>
      </c>
      <c r="D233" s="82" t="s">
        <v>570</v>
      </c>
      <c r="E233" s="82" t="s">
        <v>723</v>
      </c>
      <c r="F233" s="148" t="s">
        <v>502</v>
      </c>
      <c r="G233" s="314">
        <v>6177.3</v>
      </c>
      <c r="H233" s="143">
        <v>6239.1</v>
      </c>
    </row>
    <row r="234" spans="1:8" ht="21.75" customHeight="1">
      <c r="A234" s="284" t="s">
        <v>500</v>
      </c>
      <c r="B234" s="256" t="s">
        <v>133</v>
      </c>
      <c r="C234" s="312" t="s">
        <v>564</v>
      </c>
      <c r="D234" s="82" t="s">
        <v>570</v>
      </c>
      <c r="E234" s="82" t="s">
        <v>723</v>
      </c>
      <c r="F234" s="148" t="s">
        <v>503</v>
      </c>
      <c r="G234" s="143">
        <v>1259.6</v>
      </c>
      <c r="H234" s="143">
        <v>1259.6</v>
      </c>
    </row>
    <row r="235" spans="1:8" ht="15.75">
      <c r="A235" s="284" t="s">
        <v>501</v>
      </c>
      <c r="B235" s="256" t="s">
        <v>133</v>
      </c>
      <c r="C235" s="312" t="s">
        <v>564</v>
      </c>
      <c r="D235" s="82" t="s">
        <v>570</v>
      </c>
      <c r="E235" s="82" t="s">
        <v>723</v>
      </c>
      <c r="F235" s="148" t="s">
        <v>504</v>
      </c>
      <c r="G235" s="143">
        <v>120</v>
      </c>
      <c r="H235" s="143">
        <v>120</v>
      </c>
    </row>
    <row r="236" spans="1:8" ht="30">
      <c r="A236" s="284" t="s">
        <v>683</v>
      </c>
      <c r="B236" s="256" t="s">
        <v>133</v>
      </c>
      <c r="C236" s="312" t="s">
        <v>564</v>
      </c>
      <c r="D236" s="82" t="s">
        <v>569</v>
      </c>
      <c r="E236" s="82"/>
      <c r="F236" s="148"/>
      <c r="G236" s="314">
        <f>G237</f>
        <v>863</v>
      </c>
      <c r="H236" s="143">
        <f>H237</f>
        <v>868</v>
      </c>
    </row>
    <row r="237" spans="1:8" ht="15.75">
      <c r="A237" s="284" t="s">
        <v>394</v>
      </c>
      <c r="B237" s="255" t="s">
        <v>133</v>
      </c>
      <c r="C237" s="312" t="s">
        <v>564</v>
      </c>
      <c r="D237" s="82" t="s">
        <v>569</v>
      </c>
      <c r="E237" s="82" t="s">
        <v>721</v>
      </c>
      <c r="F237" s="148"/>
      <c r="G237" s="314">
        <f>G238</f>
        <v>863</v>
      </c>
      <c r="H237" s="143">
        <f>H238</f>
        <v>868</v>
      </c>
    </row>
    <row r="238" spans="1:8" ht="15.75">
      <c r="A238" s="88" t="s">
        <v>551</v>
      </c>
      <c r="B238" s="255" t="s">
        <v>133</v>
      </c>
      <c r="C238" s="149" t="s">
        <v>564</v>
      </c>
      <c r="D238" s="82" t="s">
        <v>569</v>
      </c>
      <c r="E238" s="82" t="s">
        <v>723</v>
      </c>
      <c r="F238" s="148"/>
      <c r="G238" s="143">
        <f>SUM(G239:G241)</f>
        <v>863</v>
      </c>
      <c r="H238" s="143">
        <f>SUM(H239:H241)</f>
        <v>868</v>
      </c>
    </row>
    <row r="239" spans="1:8" ht="60">
      <c r="A239" s="88" t="s">
        <v>499</v>
      </c>
      <c r="B239" s="256" t="s">
        <v>133</v>
      </c>
      <c r="C239" s="152" t="s">
        <v>564</v>
      </c>
      <c r="D239" s="150" t="s">
        <v>569</v>
      </c>
      <c r="E239" s="148" t="s">
        <v>723</v>
      </c>
      <c r="F239" s="148" t="s">
        <v>502</v>
      </c>
      <c r="G239" s="259">
        <v>860</v>
      </c>
      <c r="H239" s="259">
        <v>865</v>
      </c>
    </row>
    <row r="240" spans="1:8" ht="30">
      <c r="A240" s="88" t="s">
        <v>500</v>
      </c>
      <c r="B240" s="256" t="s">
        <v>133</v>
      </c>
      <c r="C240" s="148" t="s">
        <v>564</v>
      </c>
      <c r="D240" s="148" t="s">
        <v>569</v>
      </c>
      <c r="E240" s="148" t="s">
        <v>723</v>
      </c>
      <c r="F240" s="148" t="s">
        <v>503</v>
      </c>
      <c r="G240" s="143">
        <v>0</v>
      </c>
      <c r="H240" s="143">
        <v>0</v>
      </c>
    </row>
    <row r="241" spans="1:8" ht="15.75">
      <c r="A241" s="89" t="s">
        <v>501</v>
      </c>
      <c r="B241" s="256" t="s">
        <v>133</v>
      </c>
      <c r="C241" s="148" t="s">
        <v>564</v>
      </c>
      <c r="D241" s="148" t="s">
        <v>569</v>
      </c>
      <c r="E241" s="148" t="s">
        <v>723</v>
      </c>
      <c r="F241" s="176" t="s">
        <v>504</v>
      </c>
      <c r="G241" s="143">
        <v>3</v>
      </c>
      <c r="H241" s="143">
        <v>3</v>
      </c>
    </row>
    <row r="242" spans="1:8" ht="22.5" customHeight="1">
      <c r="A242" s="454" t="s">
        <v>832</v>
      </c>
      <c r="B242" s="459"/>
      <c r="C242" s="459"/>
      <c r="D242" s="459"/>
      <c r="E242" s="459"/>
      <c r="F242" s="460"/>
      <c r="G242" s="267">
        <f>G250+G243</f>
        <v>80929.5</v>
      </c>
      <c r="H242" s="267">
        <f>H250+H243</f>
        <v>80963.6</v>
      </c>
    </row>
    <row r="243" spans="1:8" ht="15.75">
      <c r="A243" s="368" t="s">
        <v>549</v>
      </c>
      <c r="B243" s="270" t="s">
        <v>690</v>
      </c>
      <c r="C243" s="251" t="s">
        <v>564</v>
      </c>
      <c r="D243" s="251"/>
      <c r="E243" s="251"/>
      <c r="F243" s="251"/>
      <c r="G243" s="269">
        <f aca="true" t="shared" si="19" ref="G243:H245">G244</f>
        <v>3415.7</v>
      </c>
      <c r="H243" s="267">
        <f t="shared" si="19"/>
        <v>3451.7999999999997</v>
      </c>
    </row>
    <row r="244" spans="1:8" ht="30">
      <c r="A244" s="88" t="s">
        <v>683</v>
      </c>
      <c r="B244" s="256" t="s">
        <v>690</v>
      </c>
      <c r="C244" s="148" t="s">
        <v>564</v>
      </c>
      <c r="D244" s="148" t="s">
        <v>569</v>
      </c>
      <c r="E244" s="148"/>
      <c r="F244" s="176"/>
      <c r="G244" s="143">
        <f t="shared" si="19"/>
        <v>3415.7</v>
      </c>
      <c r="H244" s="143">
        <f t="shared" si="19"/>
        <v>3451.7999999999997</v>
      </c>
    </row>
    <row r="245" spans="1:8" ht="15.75">
      <c r="A245" s="89" t="s">
        <v>394</v>
      </c>
      <c r="B245" s="256">
        <v>691</v>
      </c>
      <c r="C245" s="148" t="s">
        <v>564</v>
      </c>
      <c r="D245" s="148" t="s">
        <v>569</v>
      </c>
      <c r="E245" s="148" t="s">
        <v>721</v>
      </c>
      <c r="F245" s="176"/>
      <c r="G245" s="143">
        <f t="shared" si="19"/>
        <v>3415.7</v>
      </c>
      <c r="H245" s="143">
        <f t="shared" si="19"/>
        <v>3451.7999999999997</v>
      </c>
    </row>
    <row r="246" spans="1:8" ht="15.75">
      <c r="A246" s="88" t="s">
        <v>551</v>
      </c>
      <c r="B246" s="256">
        <v>691</v>
      </c>
      <c r="C246" s="148" t="s">
        <v>564</v>
      </c>
      <c r="D246" s="148" t="s">
        <v>569</v>
      </c>
      <c r="E246" s="148" t="s">
        <v>723</v>
      </c>
      <c r="F246" s="176"/>
      <c r="G246" s="143">
        <f>SUM(G247:G249)</f>
        <v>3415.7</v>
      </c>
      <c r="H246" s="143">
        <f>SUM(H247:H249)</f>
        <v>3451.7999999999997</v>
      </c>
    </row>
    <row r="247" spans="1:8" ht="60">
      <c r="A247" s="83" t="s">
        <v>499</v>
      </c>
      <c r="B247" s="256" t="s">
        <v>690</v>
      </c>
      <c r="C247" s="148" t="s">
        <v>564</v>
      </c>
      <c r="D247" s="148" t="s">
        <v>569</v>
      </c>
      <c r="E247" s="148" t="s">
        <v>723</v>
      </c>
      <c r="F247" s="148" t="s">
        <v>502</v>
      </c>
      <c r="G247" s="314">
        <v>3252</v>
      </c>
      <c r="H247" s="143">
        <v>3288.1</v>
      </c>
    </row>
    <row r="248" spans="1:8" ht="30">
      <c r="A248" s="88" t="s">
        <v>500</v>
      </c>
      <c r="B248" s="256">
        <v>691</v>
      </c>
      <c r="C248" s="148" t="s">
        <v>564</v>
      </c>
      <c r="D248" s="148" t="s">
        <v>569</v>
      </c>
      <c r="E248" s="148" t="s">
        <v>723</v>
      </c>
      <c r="F248" s="148" t="s">
        <v>503</v>
      </c>
      <c r="G248" s="143">
        <v>155.7</v>
      </c>
      <c r="H248" s="143">
        <v>155.7</v>
      </c>
    </row>
    <row r="249" spans="1:8" ht="15.75">
      <c r="A249" s="88" t="s">
        <v>501</v>
      </c>
      <c r="B249" s="256">
        <v>691</v>
      </c>
      <c r="C249" s="148" t="s">
        <v>564</v>
      </c>
      <c r="D249" s="148" t="s">
        <v>569</v>
      </c>
      <c r="E249" s="148" t="s">
        <v>723</v>
      </c>
      <c r="F249" s="148" t="s">
        <v>504</v>
      </c>
      <c r="G249" s="314">
        <v>8</v>
      </c>
      <c r="H249" s="143">
        <v>8</v>
      </c>
    </row>
    <row r="250" spans="1:8" ht="29.25">
      <c r="A250" s="369" t="s">
        <v>449</v>
      </c>
      <c r="B250" s="270" t="s">
        <v>690</v>
      </c>
      <c r="C250" s="251">
        <v>14</v>
      </c>
      <c r="D250" s="251"/>
      <c r="E250" s="251"/>
      <c r="F250" s="367"/>
      <c r="G250" s="267">
        <f>G251</f>
        <v>77513.8</v>
      </c>
      <c r="H250" s="267">
        <f>H251</f>
        <v>77511.8</v>
      </c>
    </row>
    <row r="251" spans="1:8" ht="15.75">
      <c r="A251" s="89" t="s">
        <v>394</v>
      </c>
      <c r="B251" s="256" t="s">
        <v>690</v>
      </c>
      <c r="C251" s="148">
        <v>14</v>
      </c>
      <c r="D251" s="148" t="s">
        <v>564</v>
      </c>
      <c r="E251" s="148" t="s">
        <v>721</v>
      </c>
      <c r="F251" s="176"/>
      <c r="G251" s="143">
        <f>G252+G253</f>
        <v>77513.8</v>
      </c>
      <c r="H251" s="143">
        <f>H252+H253</f>
        <v>77511.8</v>
      </c>
    </row>
    <row r="252" spans="1:8" ht="45">
      <c r="A252" s="88" t="s">
        <v>799</v>
      </c>
      <c r="B252" s="256">
        <v>691</v>
      </c>
      <c r="C252" s="148" t="s">
        <v>645</v>
      </c>
      <c r="D252" s="148" t="s">
        <v>564</v>
      </c>
      <c r="E252" s="148">
        <v>9900080040</v>
      </c>
      <c r="F252" s="176">
        <v>500</v>
      </c>
      <c r="G252" s="333">
        <v>77068.7</v>
      </c>
      <c r="H252" s="333">
        <v>77237.6</v>
      </c>
    </row>
    <row r="253" spans="1:8" ht="45">
      <c r="A253" s="83" t="s">
        <v>800</v>
      </c>
      <c r="B253" s="256">
        <v>691</v>
      </c>
      <c r="C253" s="148" t="s">
        <v>645</v>
      </c>
      <c r="D253" s="148" t="s">
        <v>564</v>
      </c>
      <c r="E253" s="148">
        <v>9900080060</v>
      </c>
      <c r="F253" s="148" t="s">
        <v>644</v>
      </c>
      <c r="G253" s="333">
        <v>445.1</v>
      </c>
      <c r="H253" s="333">
        <v>274.2</v>
      </c>
    </row>
    <row r="254" spans="1:8" ht="15">
      <c r="A254" s="88" t="s">
        <v>64</v>
      </c>
      <c r="B254" s="117"/>
      <c r="C254" s="117"/>
      <c r="D254" s="117"/>
      <c r="E254" s="117"/>
      <c r="G254" s="333">
        <v>13363.5</v>
      </c>
      <c r="H254" s="333">
        <v>26983</v>
      </c>
    </row>
    <row r="255" spans="1:8" ht="15.75">
      <c r="A255" s="88" t="s">
        <v>571</v>
      </c>
      <c r="B255" s="256"/>
      <c r="C255" s="148"/>
      <c r="D255" s="148"/>
      <c r="E255" s="148"/>
      <c r="F255" s="148"/>
      <c r="G255" s="314">
        <f>G242+G224+G76+G69+G14</f>
        <v>763774.8</v>
      </c>
      <c r="H255" s="143">
        <f>H242+H224+H76+H69+H14</f>
        <v>769052.4000000001</v>
      </c>
    </row>
    <row r="256" spans="7:8" ht="15">
      <c r="G256" s="184">
        <v>763774.8</v>
      </c>
      <c r="H256" s="75">
        <v>769052.3999999999</v>
      </c>
    </row>
    <row r="258" spans="7:8" ht="12.75">
      <c r="G258" s="326">
        <f>G255-G256</f>
        <v>0</v>
      </c>
      <c r="H258" s="326">
        <f>H255-H256</f>
        <v>0</v>
      </c>
    </row>
  </sheetData>
  <sheetProtection/>
  <mergeCells count="4">
    <mergeCell ref="A14:F14"/>
    <mergeCell ref="A69:F69"/>
    <mergeCell ref="A242:F242"/>
    <mergeCell ref="A76:F76"/>
  </mergeCells>
  <printOptions/>
  <pageMargins left="0.7480314960629921" right="0.3937007874015748" top="0.3937007874015748" bottom="0.1968503937007874" header="0.5118110236220472" footer="0.5118110236220472"/>
  <pageSetup fitToHeight="6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7"/>
  <sheetViews>
    <sheetView view="pageBreakPreview" zoomScale="78" zoomScaleSheetLayoutView="78" zoomScalePageLayoutView="0" workbookViewId="0" topLeftCell="A1">
      <selection activeCell="F5" sqref="F5"/>
    </sheetView>
  </sheetViews>
  <sheetFormatPr defaultColWidth="9.00390625" defaultRowHeight="12.75"/>
  <cols>
    <col min="1" max="1" width="59.75390625" style="0" customWidth="1"/>
    <col min="2" max="2" width="15.125" style="0" customWidth="1"/>
    <col min="3" max="3" width="6.25390625" style="0" customWidth="1"/>
    <col min="4" max="4" width="7.875" style="0" customWidth="1"/>
    <col min="5" max="5" width="5.25390625" style="0" customWidth="1"/>
    <col min="6" max="6" width="15.375" style="0" customWidth="1"/>
  </cols>
  <sheetData>
    <row r="1" ht="15">
      <c r="F1" s="204" t="s">
        <v>489</v>
      </c>
    </row>
    <row r="2" ht="15">
      <c r="F2" s="204" t="s">
        <v>497</v>
      </c>
    </row>
    <row r="3" ht="15">
      <c r="F3" s="79" t="s">
        <v>498</v>
      </c>
    </row>
    <row r="4" ht="15">
      <c r="F4" s="79" t="s">
        <v>59</v>
      </c>
    </row>
    <row r="5" ht="12.75">
      <c r="F5" s="92" t="s">
        <v>840</v>
      </c>
    </row>
    <row r="6" ht="15.75">
      <c r="F6" s="16"/>
    </row>
    <row r="7" ht="12.75">
      <c r="F7" s="187" t="s">
        <v>539</v>
      </c>
    </row>
    <row r="8" spans="1:6" ht="15.75">
      <c r="A8" s="252"/>
      <c r="B8" s="175" t="s">
        <v>707</v>
      </c>
      <c r="C8" s="156"/>
      <c r="D8" s="156"/>
      <c r="E8" s="156"/>
      <c r="F8" s="63"/>
    </row>
    <row r="9" spans="1:6" ht="15.75">
      <c r="A9" s="252"/>
      <c r="B9" s="175" t="s">
        <v>347</v>
      </c>
      <c r="C9" s="156"/>
      <c r="D9" s="156"/>
      <c r="E9" s="156"/>
      <c r="F9" s="63"/>
    </row>
    <row r="10" spans="1:6" ht="15.75">
      <c r="A10" s="252"/>
      <c r="B10" s="175" t="s">
        <v>348</v>
      </c>
      <c r="C10" s="156"/>
      <c r="D10" s="156"/>
      <c r="E10" s="156"/>
      <c r="F10" s="63"/>
    </row>
    <row r="11" spans="1:6" ht="15.75">
      <c r="A11" s="252"/>
      <c r="B11" s="175" t="s">
        <v>710</v>
      </c>
      <c r="C11" s="156"/>
      <c r="D11" s="156"/>
      <c r="E11" s="156"/>
      <c r="F11" s="63"/>
    </row>
    <row r="12" spans="1:6" ht="15.75">
      <c r="A12" s="252"/>
      <c r="B12" s="327" t="s">
        <v>50</v>
      </c>
      <c r="C12" s="156"/>
      <c r="D12" s="156"/>
      <c r="E12" s="156"/>
      <c r="F12" s="63"/>
    </row>
    <row r="13" spans="1:6" ht="15.75">
      <c r="A13" s="252"/>
      <c r="B13" s="327"/>
      <c r="C13" s="156"/>
      <c r="D13" s="156"/>
      <c r="E13" s="156"/>
      <c r="F13" s="33" t="s">
        <v>523</v>
      </c>
    </row>
    <row r="14" spans="1:6" ht="15.75">
      <c r="A14" s="151" t="s">
        <v>349</v>
      </c>
      <c r="B14" s="151" t="s">
        <v>350</v>
      </c>
      <c r="C14" s="346" t="s">
        <v>351</v>
      </c>
      <c r="D14" s="346" t="s">
        <v>352</v>
      </c>
      <c r="E14" s="346" t="s">
        <v>353</v>
      </c>
      <c r="F14" s="347" t="s">
        <v>544</v>
      </c>
    </row>
    <row r="15" spans="1:6" ht="45">
      <c r="A15" s="284" t="s">
        <v>217</v>
      </c>
      <c r="B15" s="281" t="s">
        <v>218</v>
      </c>
      <c r="C15" s="331"/>
      <c r="D15" s="331"/>
      <c r="E15" s="331"/>
      <c r="F15" s="144">
        <f>F16</f>
        <v>457.9</v>
      </c>
    </row>
    <row r="16" spans="1:6" ht="30">
      <c r="A16" s="284" t="s">
        <v>219</v>
      </c>
      <c r="B16" s="281" t="s">
        <v>220</v>
      </c>
      <c r="C16" s="331"/>
      <c r="D16" s="331"/>
      <c r="E16" s="331"/>
      <c r="F16" s="144">
        <f>F17</f>
        <v>457.9</v>
      </c>
    </row>
    <row r="17" spans="1:6" ht="120">
      <c r="A17" s="284" t="s">
        <v>221</v>
      </c>
      <c r="B17" s="281" t="s">
        <v>222</v>
      </c>
      <c r="C17" s="331"/>
      <c r="D17" s="331"/>
      <c r="E17" s="331"/>
      <c r="F17" s="144">
        <f>F18</f>
        <v>457.9</v>
      </c>
    </row>
    <row r="18" spans="1:6" ht="30">
      <c r="A18" s="284" t="s">
        <v>500</v>
      </c>
      <c r="B18" s="281" t="s">
        <v>222</v>
      </c>
      <c r="C18" s="331">
        <v>200</v>
      </c>
      <c r="D18" s="331"/>
      <c r="E18" s="331"/>
      <c r="F18" s="144">
        <f>F19</f>
        <v>457.9</v>
      </c>
    </row>
    <row r="19" spans="1:6" ht="15">
      <c r="A19" s="284" t="s">
        <v>662</v>
      </c>
      <c r="B19" s="281" t="s">
        <v>222</v>
      </c>
      <c r="C19" s="331">
        <v>200</v>
      </c>
      <c r="D19" s="332" t="s">
        <v>563</v>
      </c>
      <c r="E19" s="332"/>
      <c r="F19" s="333">
        <f>F20</f>
        <v>457.9</v>
      </c>
    </row>
    <row r="20" spans="1:6" ht="15">
      <c r="A20" s="284" t="s">
        <v>409</v>
      </c>
      <c r="B20" s="281" t="s">
        <v>222</v>
      </c>
      <c r="C20" s="331">
        <v>200</v>
      </c>
      <c r="D20" s="332" t="s">
        <v>563</v>
      </c>
      <c r="E20" s="332" t="s">
        <v>565</v>
      </c>
      <c r="F20" s="333">
        <v>457.9</v>
      </c>
    </row>
    <row r="21" spans="1:6" ht="30">
      <c r="A21" s="129" t="s">
        <v>23</v>
      </c>
      <c r="B21" s="281" t="s">
        <v>223</v>
      </c>
      <c r="C21" s="331"/>
      <c r="D21" s="289"/>
      <c r="E21" s="289"/>
      <c r="F21" s="334">
        <f>F22+F28+F37+F63</f>
        <v>520005</v>
      </c>
    </row>
    <row r="22" spans="1:6" ht="45">
      <c r="A22" s="127" t="s">
        <v>30</v>
      </c>
      <c r="B22" s="281" t="s">
        <v>224</v>
      </c>
      <c r="C22" s="331"/>
      <c r="D22" s="289"/>
      <c r="E22" s="289"/>
      <c r="F22" s="334">
        <f>F23</f>
        <v>63133.7</v>
      </c>
    </row>
    <row r="23" spans="1:6" ht="60">
      <c r="A23" s="127" t="s">
        <v>745</v>
      </c>
      <c r="B23" s="281" t="s">
        <v>225</v>
      </c>
      <c r="C23" s="331"/>
      <c r="D23" s="289"/>
      <c r="E23" s="289"/>
      <c r="F23" s="334">
        <f>F24</f>
        <v>63133.7</v>
      </c>
    </row>
    <row r="24" spans="1:6" ht="60">
      <c r="A24" s="119" t="s">
        <v>512</v>
      </c>
      <c r="B24" s="281" t="s">
        <v>226</v>
      </c>
      <c r="C24" s="331"/>
      <c r="D24" s="289"/>
      <c r="E24" s="289"/>
      <c r="F24" s="334">
        <f>F25</f>
        <v>63133.7</v>
      </c>
    </row>
    <row r="25" spans="1:6" ht="30">
      <c r="A25" s="119" t="s">
        <v>511</v>
      </c>
      <c r="B25" s="281" t="s">
        <v>226</v>
      </c>
      <c r="C25" s="331">
        <v>600</v>
      </c>
      <c r="D25" s="289"/>
      <c r="E25" s="289"/>
      <c r="F25" s="334">
        <f>F26</f>
        <v>63133.7</v>
      </c>
    </row>
    <row r="26" spans="1:6" ht="15">
      <c r="A26" s="284" t="s">
        <v>545</v>
      </c>
      <c r="B26" s="281" t="s">
        <v>226</v>
      </c>
      <c r="C26" s="331">
        <v>600</v>
      </c>
      <c r="D26" s="289" t="s">
        <v>565</v>
      </c>
      <c r="E26" s="332"/>
      <c r="F26" s="334">
        <f>F27</f>
        <v>63133.7</v>
      </c>
    </row>
    <row r="27" spans="1:6" ht="15">
      <c r="A27" s="284" t="s">
        <v>546</v>
      </c>
      <c r="B27" s="281" t="s">
        <v>226</v>
      </c>
      <c r="C27" s="331">
        <v>600</v>
      </c>
      <c r="D27" s="289" t="s">
        <v>565</v>
      </c>
      <c r="E27" s="289" t="s">
        <v>564</v>
      </c>
      <c r="F27" s="143">
        <v>63133.7</v>
      </c>
    </row>
    <row r="28" spans="1:6" ht="15">
      <c r="A28" s="284" t="s">
        <v>227</v>
      </c>
      <c r="B28" s="281" t="s">
        <v>228</v>
      </c>
      <c r="C28" s="331"/>
      <c r="D28" s="289"/>
      <c r="E28" s="289"/>
      <c r="F28" s="334">
        <f>F29+F33</f>
        <v>52684.600000000006</v>
      </c>
    </row>
    <row r="29" spans="1:6" ht="15">
      <c r="A29" s="284" t="s">
        <v>229</v>
      </c>
      <c r="B29" s="281" t="s">
        <v>230</v>
      </c>
      <c r="C29" s="331"/>
      <c r="D29" s="289"/>
      <c r="E29" s="289"/>
      <c r="F29" s="334">
        <f>F30</f>
        <v>17466.2</v>
      </c>
    </row>
    <row r="30" spans="1:6" ht="30">
      <c r="A30" s="284" t="s">
        <v>511</v>
      </c>
      <c r="B30" s="281" t="s">
        <v>230</v>
      </c>
      <c r="C30" s="331">
        <v>600</v>
      </c>
      <c r="D30" s="289"/>
      <c r="E30" s="289"/>
      <c r="F30" s="334">
        <f>F31</f>
        <v>17466.2</v>
      </c>
    </row>
    <row r="31" spans="1:6" ht="15">
      <c r="A31" s="284" t="s">
        <v>545</v>
      </c>
      <c r="B31" s="281" t="s">
        <v>230</v>
      </c>
      <c r="C31" s="331">
        <v>600</v>
      </c>
      <c r="D31" s="289" t="s">
        <v>565</v>
      </c>
      <c r="E31" s="332"/>
      <c r="F31" s="334">
        <f>F32</f>
        <v>17466.2</v>
      </c>
    </row>
    <row r="32" spans="1:6" ht="15">
      <c r="A32" s="284" t="s">
        <v>546</v>
      </c>
      <c r="B32" s="281" t="s">
        <v>230</v>
      </c>
      <c r="C32" s="331">
        <v>600</v>
      </c>
      <c r="D32" s="289" t="s">
        <v>565</v>
      </c>
      <c r="E32" s="289" t="s">
        <v>564</v>
      </c>
      <c r="F32" s="299">
        <v>17466.2</v>
      </c>
    </row>
    <row r="33" spans="1:6" ht="30">
      <c r="A33" s="119" t="s">
        <v>831</v>
      </c>
      <c r="B33" s="281" t="s">
        <v>231</v>
      </c>
      <c r="C33" s="331"/>
      <c r="D33" s="289"/>
      <c r="E33" s="289"/>
      <c r="F33" s="335">
        <f>F34</f>
        <v>35218.4</v>
      </c>
    </row>
    <row r="34" spans="1:6" ht="30">
      <c r="A34" s="284" t="s">
        <v>511</v>
      </c>
      <c r="B34" s="281" t="s">
        <v>231</v>
      </c>
      <c r="C34" s="331">
        <v>600</v>
      </c>
      <c r="D34" s="289"/>
      <c r="E34" s="289"/>
      <c r="F34" s="335">
        <f>F35</f>
        <v>35218.4</v>
      </c>
    </row>
    <row r="35" spans="1:6" ht="15">
      <c r="A35" s="284" t="s">
        <v>545</v>
      </c>
      <c r="B35" s="281" t="s">
        <v>231</v>
      </c>
      <c r="C35" s="331">
        <v>600</v>
      </c>
      <c r="D35" s="289" t="s">
        <v>565</v>
      </c>
      <c r="E35" s="332"/>
      <c r="F35" s="335">
        <f>F36</f>
        <v>35218.4</v>
      </c>
    </row>
    <row r="36" spans="1:6" ht="15">
      <c r="A36" s="284" t="s">
        <v>546</v>
      </c>
      <c r="B36" s="281" t="s">
        <v>231</v>
      </c>
      <c r="C36" s="331">
        <v>600</v>
      </c>
      <c r="D36" s="289" t="s">
        <v>565</v>
      </c>
      <c r="E36" s="289" t="s">
        <v>564</v>
      </c>
      <c r="F36" s="143">
        <v>35218.4</v>
      </c>
    </row>
    <row r="37" spans="1:6" ht="30">
      <c r="A37" s="129" t="s">
        <v>23</v>
      </c>
      <c r="B37" s="281" t="s">
        <v>232</v>
      </c>
      <c r="C37" s="331"/>
      <c r="D37" s="289"/>
      <c r="E37" s="289"/>
      <c r="F37" s="334">
        <f>F38+F47</f>
        <v>318558</v>
      </c>
    </row>
    <row r="38" spans="1:6" ht="45">
      <c r="A38" s="127" t="s">
        <v>31</v>
      </c>
      <c r="B38" s="281" t="s">
        <v>233</v>
      </c>
      <c r="C38" s="331"/>
      <c r="D38" s="289"/>
      <c r="E38" s="289"/>
      <c r="F38" s="334">
        <f>F39+F43</f>
        <v>161018.8</v>
      </c>
    </row>
    <row r="39" spans="1:6" ht="15">
      <c r="A39" s="127" t="s">
        <v>753</v>
      </c>
      <c r="B39" s="281" t="s">
        <v>234</v>
      </c>
      <c r="C39" s="331"/>
      <c r="D39" s="289"/>
      <c r="E39" s="289"/>
      <c r="F39" s="336">
        <f>F40</f>
        <v>66479.5</v>
      </c>
    </row>
    <row r="40" spans="1:6" ht="30">
      <c r="A40" s="119" t="s">
        <v>828</v>
      </c>
      <c r="B40" s="281" t="s">
        <v>234</v>
      </c>
      <c r="C40" s="331">
        <v>600</v>
      </c>
      <c r="D40" s="289"/>
      <c r="E40" s="289"/>
      <c r="F40" s="336">
        <f>F41</f>
        <v>66479.5</v>
      </c>
    </row>
    <row r="41" spans="1:6" ht="15">
      <c r="A41" s="284" t="s">
        <v>545</v>
      </c>
      <c r="B41" s="281" t="s">
        <v>234</v>
      </c>
      <c r="C41" s="331">
        <v>600</v>
      </c>
      <c r="D41" s="289" t="s">
        <v>565</v>
      </c>
      <c r="E41" s="332"/>
      <c r="F41" s="336">
        <f>F42</f>
        <v>66479.5</v>
      </c>
    </row>
    <row r="42" spans="1:6" ht="15">
      <c r="A42" s="284" t="s">
        <v>436</v>
      </c>
      <c r="B42" s="281" t="s">
        <v>234</v>
      </c>
      <c r="C42" s="331">
        <v>600</v>
      </c>
      <c r="D42" s="289" t="s">
        <v>565</v>
      </c>
      <c r="E42" s="289" t="s">
        <v>566</v>
      </c>
      <c r="F42" s="144">
        <v>66479.5</v>
      </c>
    </row>
    <row r="43" spans="1:6" ht="30">
      <c r="A43" s="119" t="s">
        <v>829</v>
      </c>
      <c r="B43" s="281" t="s">
        <v>235</v>
      </c>
      <c r="C43" s="331"/>
      <c r="D43" s="289"/>
      <c r="E43" s="289"/>
      <c r="F43" s="335">
        <f>F44</f>
        <v>94539.3</v>
      </c>
    </row>
    <row r="44" spans="1:6" ht="30">
      <c r="A44" s="284" t="s">
        <v>511</v>
      </c>
      <c r="B44" s="281" t="s">
        <v>235</v>
      </c>
      <c r="C44" s="331">
        <v>600</v>
      </c>
      <c r="D44" s="289"/>
      <c r="E44" s="289"/>
      <c r="F44" s="335">
        <f>F45</f>
        <v>94539.3</v>
      </c>
    </row>
    <row r="45" spans="1:6" ht="15">
      <c r="A45" s="284" t="s">
        <v>545</v>
      </c>
      <c r="B45" s="281" t="s">
        <v>235</v>
      </c>
      <c r="C45" s="331">
        <v>600</v>
      </c>
      <c r="D45" s="289" t="s">
        <v>565</v>
      </c>
      <c r="E45" s="332"/>
      <c r="F45" s="335">
        <f>F46</f>
        <v>94539.3</v>
      </c>
    </row>
    <row r="46" spans="1:6" ht="15">
      <c r="A46" s="284" t="s">
        <v>436</v>
      </c>
      <c r="B46" s="281" t="s">
        <v>235</v>
      </c>
      <c r="C46" s="331">
        <v>600</v>
      </c>
      <c r="D46" s="289" t="s">
        <v>565</v>
      </c>
      <c r="E46" s="289" t="s">
        <v>566</v>
      </c>
      <c r="F46" s="143">
        <v>94539.3</v>
      </c>
    </row>
    <row r="47" spans="1:6" ht="105">
      <c r="A47" s="284" t="s">
        <v>20</v>
      </c>
      <c r="B47" s="281" t="s">
        <v>236</v>
      </c>
      <c r="C47" s="331"/>
      <c r="D47" s="289"/>
      <c r="E47" s="289"/>
      <c r="F47" s="143">
        <f>F48+F52</f>
        <v>157539.2</v>
      </c>
    </row>
    <row r="48" spans="1:6" ht="90">
      <c r="A48" s="284" t="s">
        <v>237</v>
      </c>
      <c r="B48" s="281" t="s">
        <v>238</v>
      </c>
      <c r="C48" s="331"/>
      <c r="D48" s="289"/>
      <c r="E48" s="289"/>
      <c r="F48" s="143">
        <f>F49</f>
        <v>153163.6</v>
      </c>
    </row>
    <row r="49" spans="1:6" ht="30">
      <c r="A49" s="284" t="s">
        <v>511</v>
      </c>
      <c r="B49" s="281" t="s">
        <v>238</v>
      </c>
      <c r="C49" s="331">
        <v>600</v>
      </c>
      <c r="D49" s="289"/>
      <c r="E49" s="289"/>
      <c r="F49" s="143">
        <f>F50</f>
        <v>153163.6</v>
      </c>
    </row>
    <row r="50" spans="1:6" ht="15">
      <c r="A50" s="284" t="s">
        <v>545</v>
      </c>
      <c r="B50" s="281" t="s">
        <v>238</v>
      </c>
      <c r="C50" s="331">
        <v>600</v>
      </c>
      <c r="D50" s="289" t="s">
        <v>565</v>
      </c>
      <c r="E50" s="332"/>
      <c r="F50" s="143">
        <f>F51</f>
        <v>153163.6</v>
      </c>
    </row>
    <row r="51" spans="1:6" ht="15">
      <c r="A51" s="284" t="s">
        <v>436</v>
      </c>
      <c r="B51" s="281" t="s">
        <v>238</v>
      </c>
      <c r="C51" s="331">
        <v>600</v>
      </c>
      <c r="D51" s="289" t="s">
        <v>565</v>
      </c>
      <c r="E51" s="289" t="s">
        <v>566</v>
      </c>
      <c r="F51">
        <v>153163.6</v>
      </c>
    </row>
    <row r="52" spans="1:6" ht="30">
      <c r="A52" s="284" t="s">
        <v>239</v>
      </c>
      <c r="B52" s="281" t="s">
        <v>240</v>
      </c>
      <c r="C52" s="331"/>
      <c r="D52" s="289"/>
      <c r="E52" s="289"/>
      <c r="F52" s="334">
        <f>F53+F56</f>
        <v>4375.599999999999</v>
      </c>
    </row>
    <row r="53" spans="1:6" ht="60">
      <c r="A53" s="284" t="s">
        <v>499</v>
      </c>
      <c r="B53" s="281" t="s">
        <v>240</v>
      </c>
      <c r="C53" s="331">
        <v>100</v>
      </c>
      <c r="D53" s="289"/>
      <c r="E53" s="289"/>
      <c r="F53" s="334">
        <f>F54</f>
        <v>4316.9</v>
      </c>
    </row>
    <row r="54" spans="1:6" ht="15">
      <c r="A54" s="284" t="s">
        <v>545</v>
      </c>
      <c r="B54" s="281" t="s">
        <v>240</v>
      </c>
      <c r="C54" s="331">
        <v>100</v>
      </c>
      <c r="D54" s="289" t="s">
        <v>565</v>
      </c>
      <c r="E54" s="332"/>
      <c r="F54" s="334">
        <f>F55</f>
        <v>4316.9</v>
      </c>
    </row>
    <row r="55" spans="1:6" ht="15">
      <c r="A55" s="284" t="s">
        <v>440</v>
      </c>
      <c r="B55" s="281" t="s">
        <v>240</v>
      </c>
      <c r="C55" s="331">
        <v>100</v>
      </c>
      <c r="D55" s="289" t="s">
        <v>565</v>
      </c>
      <c r="E55" s="289" t="s">
        <v>563</v>
      </c>
      <c r="F55" s="143">
        <v>4316.9</v>
      </c>
    </row>
    <row r="56" spans="1:6" ht="30">
      <c r="A56" s="284" t="s">
        <v>500</v>
      </c>
      <c r="B56" s="281" t="s">
        <v>240</v>
      </c>
      <c r="C56" s="331">
        <v>200</v>
      </c>
      <c r="D56" s="289"/>
      <c r="E56" s="289"/>
      <c r="F56" s="334">
        <f>F57</f>
        <v>58.7</v>
      </c>
    </row>
    <row r="57" spans="1:6" ht="15">
      <c r="A57" s="284" t="s">
        <v>545</v>
      </c>
      <c r="B57" s="281" t="s">
        <v>240</v>
      </c>
      <c r="C57" s="331">
        <v>200</v>
      </c>
      <c r="D57" s="289" t="s">
        <v>565</v>
      </c>
      <c r="E57" s="332"/>
      <c r="F57" s="334">
        <f>F58</f>
        <v>58.7</v>
      </c>
    </row>
    <row r="58" spans="1:6" ht="15">
      <c r="A58" s="284" t="s">
        <v>440</v>
      </c>
      <c r="B58" s="281" t="s">
        <v>240</v>
      </c>
      <c r="C58" s="331">
        <v>200</v>
      </c>
      <c r="D58" s="289" t="s">
        <v>565</v>
      </c>
      <c r="E58" s="289" t="s">
        <v>563</v>
      </c>
      <c r="F58" s="143">
        <v>58.7</v>
      </c>
    </row>
    <row r="59" spans="1:6" ht="17.25" customHeight="1">
      <c r="A59" s="284" t="s">
        <v>554</v>
      </c>
      <c r="B59" s="281" t="s">
        <v>241</v>
      </c>
      <c r="C59" s="331"/>
      <c r="D59" s="332"/>
      <c r="E59" s="289"/>
      <c r="F59" s="143">
        <f>F60</f>
        <v>341.4</v>
      </c>
    </row>
    <row r="60" spans="1:6" ht="60">
      <c r="A60" s="284" t="s">
        <v>499</v>
      </c>
      <c r="B60" s="281" t="s">
        <v>241</v>
      </c>
      <c r="C60" s="331">
        <v>100</v>
      </c>
      <c r="D60" s="332"/>
      <c r="E60" s="289"/>
      <c r="F60" s="143">
        <f>F61</f>
        <v>341.4</v>
      </c>
    </row>
    <row r="61" spans="1:6" ht="15">
      <c r="A61" s="284" t="s">
        <v>549</v>
      </c>
      <c r="B61" s="281" t="s">
        <v>241</v>
      </c>
      <c r="C61" s="331">
        <v>100</v>
      </c>
      <c r="D61" s="332" t="s">
        <v>564</v>
      </c>
      <c r="E61" s="289"/>
      <c r="F61" s="143">
        <f>F62</f>
        <v>341.4</v>
      </c>
    </row>
    <row r="62" spans="1:6" ht="45">
      <c r="A62" s="284" t="s">
        <v>21</v>
      </c>
      <c r="B62" s="281" t="s">
        <v>241</v>
      </c>
      <c r="C62" s="331">
        <v>100</v>
      </c>
      <c r="D62" s="332" t="s">
        <v>564</v>
      </c>
      <c r="E62" s="332" t="s">
        <v>568</v>
      </c>
      <c r="F62" s="143">
        <v>341.4</v>
      </c>
    </row>
    <row r="63" spans="1:6" ht="15">
      <c r="A63" s="128" t="s">
        <v>572</v>
      </c>
      <c r="B63" s="281" t="s">
        <v>242</v>
      </c>
      <c r="C63" s="331"/>
      <c r="D63" s="289"/>
      <c r="E63" s="289"/>
      <c r="F63" s="337">
        <f>F64</f>
        <v>85628.7</v>
      </c>
    </row>
    <row r="64" spans="1:6" ht="15">
      <c r="A64" s="88" t="s">
        <v>435</v>
      </c>
      <c r="B64" s="281" t="s">
        <v>243</v>
      </c>
      <c r="C64" s="331"/>
      <c r="D64" s="289"/>
      <c r="E64" s="289"/>
      <c r="F64" s="337">
        <f>F65+F69+F73</f>
        <v>85628.7</v>
      </c>
    </row>
    <row r="65" spans="1:6" ht="30">
      <c r="A65" s="128" t="s">
        <v>809</v>
      </c>
      <c r="B65" s="281" t="s">
        <v>244</v>
      </c>
      <c r="C65" s="331"/>
      <c r="D65" s="289"/>
      <c r="E65" s="289"/>
      <c r="F65" s="151">
        <f>F66</f>
        <v>13699.9</v>
      </c>
    </row>
    <row r="66" spans="1:6" ht="30">
      <c r="A66" s="119" t="s">
        <v>511</v>
      </c>
      <c r="B66" s="281" t="s">
        <v>244</v>
      </c>
      <c r="C66" s="331">
        <v>600</v>
      </c>
      <c r="D66" s="289"/>
      <c r="E66" s="289"/>
      <c r="F66" s="143">
        <f>F67</f>
        <v>13699.9</v>
      </c>
    </row>
    <row r="67" spans="1:6" ht="15">
      <c r="A67" s="284" t="s">
        <v>545</v>
      </c>
      <c r="B67" s="281" t="s">
        <v>244</v>
      </c>
      <c r="C67" s="331">
        <v>600</v>
      </c>
      <c r="D67" s="289" t="s">
        <v>565</v>
      </c>
      <c r="E67" s="332"/>
      <c r="F67" s="151">
        <f>F68</f>
        <v>13699.9</v>
      </c>
    </row>
    <row r="68" spans="1:6" ht="15">
      <c r="A68" s="119" t="s">
        <v>823</v>
      </c>
      <c r="B68" s="281" t="s">
        <v>244</v>
      </c>
      <c r="C68" s="331">
        <v>600</v>
      </c>
      <c r="D68" s="289" t="s">
        <v>565</v>
      </c>
      <c r="E68" s="289" t="s">
        <v>570</v>
      </c>
      <c r="F68" s="299">
        <v>13699.9</v>
      </c>
    </row>
    <row r="69" spans="1:6" ht="45">
      <c r="A69" s="284" t="s">
        <v>245</v>
      </c>
      <c r="B69" s="281" t="s">
        <v>246</v>
      </c>
      <c r="C69" s="331"/>
      <c r="D69" s="332"/>
      <c r="E69" s="332"/>
      <c r="F69" s="151">
        <f>F70</f>
        <v>19243.3</v>
      </c>
    </row>
    <row r="70" spans="1:6" ht="30">
      <c r="A70" s="284" t="s">
        <v>511</v>
      </c>
      <c r="B70" s="281" t="s">
        <v>246</v>
      </c>
      <c r="C70" s="331">
        <v>600</v>
      </c>
      <c r="D70" s="332"/>
      <c r="E70" s="332"/>
      <c r="F70" s="143">
        <f>F71</f>
        <v>19243.3</v>
      </c>
    </row>
    <row r="71" spans="1:6" ht="15">
      <c r="A71" s="284" t="s">
        <v>545</v>
      </c>
      <c r="B71" s="281" t="s">
        <v>246</v>
      </c>
      <c r="C71" s="331">
        <v>600</v>
      </c>
      <c r="D71" s="289" t="s">
        <v>565</v>
      </c>
      <c r="E71" s="332"/>
      <c r="F71" s="151">
        <f>F72</f>
        <v>19243.3</v>
      </c>
    </row>
    <row r="72" spans="1:6" ht="15">
      <c r="A72" s="119" t="s">
        <v>823</v>
      </c>
      <c r="B72" s="281" t="s">
        <v>246</v>
      </c>
      <c r="C72" s="331">
        <v>600</v>
      </c>
      <c r="D72" s="289" t="s">
        <v>565</v>
      </c>
      <c r="E72" s="289" t="s">
        <v>570</v>
      </c>
      <c r="F72" s="299">
        <v>19243.3</v>
      </c>
    </row>
    <row r="73" spans="1:6" ht="45">
      <c r="A73" s="284" t="s">
        <v>247</v>
      </c>
      <c r="B73" s="281" t="s">
        <v>248</v>
      </c>
      <c r="C73" s="331"/>
      <c r="D73" s="289"/>
      <c r="E73" s="289"/>
      <c r="F73" s="151">
        <f>F74</f>
        <v>52685.5</v>
      </c>
    </row>
    <row r="74" spans="1:6" ht="30">
      <c r="A74" s="284" t="s">
        <v>511</v>
      </c>
      <c r="B74" s="281" t="s">
        <v>248</v>
      </c>
      <c r="C74" s="331">
        <v>600</v>
      </c>
      <c r="D74" s="289"/>
      <c r="E74" s="289"/>
      <c r="F74" s="151">
        <f>F75</f>
        <v>52685.5</v>
      </c>
    </row>
    <row r="75" spans="1:6" ht="15">
      <c r="A75" s="284" t="s">
        <v>545</v>
      </c>
      <c r="B75" s="281" t="s">
        <v>248</v>
      </c>
      <c r="C75" s="331">
        <v>600</v>
      </c>
      <c r="D75" s="289" t="s">
        <v>565</v>
      </c>
      <c r="E75" s="332"/>
      <c r="F75" s="151">
        <f>F76</f>
        <v>52685.5</v>
      </c>
    </row>
    <row r="76" spans="1:6" ht="15">
      <c r="A76" s="119" t="s">
        <v>823</v>
      </c>
      <c r="B76" s="281" t="s">
        <v>248</v>
      </c>
      <c r="C76" s="331">
        <v>600</v>
      </c>
      <c r="D76" s="289" t="s">
        <v>565</v>
      </c>
      <c r="E76" s="289" t="s">
        <v>570</v>
      </c>
      <c r="F76" s="299">
        <v>52685.5</v>
      </c>
    </row>
    <row r="77" spans="1:6" ht="60">
      <c r="A77" s="88" t="s">
        <v>441</v>
      </c>
      <c r="B77" s="82" t="s">
        <v>249</v>
      </c>
      <c r="C77" s="331"/>
      <c r="D77" s="289"/>
      <c r="E77" s="289"/>
      <c r="F77" s="143">
        <f>F78+F81+F84</f>
        <v>10176.7</v>
      </c>
    </row>
    <row r="78" spans="1:6" ht="60">
      <c r="A78" s="284" t="s">
        <v>499</v>
      </c>
      <c r="B78" s="82" t="s">
        <v>249</v>
      </c>
      <c r="C78" s="331">
        <v>100</v>
      </c>
      <c r="D78" s="289"/>
      <c r="E78" s="289"/>
      <c r="F78" s="151">
        <f>F79</f>
        <v>2909.7</v>
      </c>
    </row>
    <row r="79" spans="1:6" ht="15">
      <c r="A79" s="284" t="s">
        <v>545</v>
      </c>
      <c r="B79" s="82" t="s">
        <v>249</v>
      </c>
      <c r="C79" s="331">
        <v>100</v>
      </c>
      <c r="D79" s="289" t="s">
        <v>565</v>
      </c>
      <c r="E79" s="289"/>
      <c r="F79" s="151">
        <f>F80</f>
        <v>2909.7</v>
      </c>
    </row>
    <row r="80" spans="1:6" ht="15">
      <c r="A80" s="88" t="s">
        <v>440</v>
      </c>
      <c r="B80" s="82" t="s">
        <v>249</v>
      </c>
      <c r="C80" s="331">
        <v>100</v>
      </c>
      <c r="D80" s="289" t="s">
        <v>565</v>
      </c>
      <c r="E80" s="289" t="s">
        <v>563</v>
      </c>
      <c r="F80" s="143">
        <v>2909.7</v>
      </c>
    </row>
    <row r="81" spans="1:6" ht="30">
      <c r="A81" s="284" t="s">
        <v>500</v>
      </c>
      <c r="B81" s="82" t="s">
        <v>249</v>
      </c>
      <c r="C81" s="331">
        <v>200</v>
      </c>
      <c r="D81" s="289"/>
      <c r="E81" s="289"/>
      <c r="F81" s="143">
        <f>F82</f>
        <v>403.3</v>
      </c>
    </row>
    <row r="82" spans="1:6" ht="15">
      <c r="A82" s="284" t="s">
        <v>545</v>
      </c>
      <c r="B82" s="82" t="s">
        <v>249</v>
      </c>
      <c r="C82" s="331">
        <v>200</v>
      </c>
      <c r="D82" s="289" t="s">
        <v>565</v>
      </c>
      <c r="E82" s="289"/>
      <c r="F82" s="143">
        <f>F83</f>
        <v>403.3</v>
      </c>
    </row>
    <row r="83" spans="1:6" ht="15">
      <c r="A83" s="88" t="s">
        <v>440</v>
      </c>
      <c r="B83" s="82" t="s">
        <v>249</v>
      </c>
      <c r="C83" s="331">
        <v>200</v>
      </c>
      <c r="D83" s="289" t="s">
        <v>565</v>
      </c>
      <c r="E83" s="289" t="s">
        <v>563</v>
      </c>
      <c r="F83" s="143">
        <v>403.3</v>
      </c>
    </row>
    <row r="84" spans="1:6" ht="30">
      <c r="A84" s="284" t="s">
        <v>511</v>
      </c>
      <c r="B84" s="82" t="s">
        <v>249</v>
      </c>
      <c r="C84" s="331">
        <v>600</v>
      </c>
      <c r="D84" s="289"/>
      <c r="E84" s="289"/>
      <c r="F84" s="143">
        <f>F85</f>
        <v>6863.7</v>
      </c>
    </row>
    <row r="85" spans="1:6" ht="15">
      <c r="A85" s="284" t="s">
        <v>545</v>
      </c>
      <c r="B85" s="82" t="s">
        <v>249</v>
      </c>
      <c r="C85" s="331">
        <v>600</v>
      </c>
      <c r="D85" s="289" t="s">
        <v>565</v>
      </c>
      <c r="E85" s="289"/>
      <c r="F85" s="143">
        <f>F86</f>
        <v>6863.7</v>
      </c>
    </row>
    <row r="86" spans="1:6" ht="15">
      <c r="A86" s="88" t="s">
        <v>440</v>
      </c>
      <c r="B86" s="82" t="s">
        <v>249</v>
      </c>
      <c r="C86" s="331">
        <v>600</v>
      </c>
      <c r="D86" s="289" t="s">
        <v>565</v>
      </c>
      <c r="E86" s="289" t="s">
        <v>563</v>
      </c>
      <c r="F86" s="143">
        <v>6863.7</v>
      </c>
    </row>
    <row r="87" spans="1:6" ht="15">
      <c r="A87" s="284" t="s">
        <v>501</v>
      </c>
      <c r="B87" s="82" t="s">
        <v>249</v>
      </c>
      <c r="C87" s="331">
        <v>800</v>
      </c>
      <c r="D87" s="289"/>
      <c r="E87" s="289"/>
      <c r="F87" s="143">
        <f>F88</f>
        <v>15225.5</v>
      </c>
    </row>
    <row r="88" spans="1:6" ht="15">
      <c r="A88" s="284" t="s">
        <v>545</v>
      </c>
      <c r="B88" s="82" t="s">
        <v>249</v>
      </c>
      <c r="C88" s="331">
        <v>800</v>
      </c>
      <c r="D88" s="289" t="s">
        <v>565</v>
      </c>
      <c r="E88" s="289"/>
      <c r="F88" s="143">
        <f>F89</f>
        <v>15225.5</v>
      </c>
    </row>
    <row r="89" spans="1:6" ht="15">
      <c r="A89" s="88" t="s">
        <v>440</v>
      </c>
      <c r="B89" s="82" t="s">
        <v>249</v>
      </c>
      <c r="C89" s="331">
        <v>800</v>
      </c>
      <c r="D89" s="289" t="s">
        <v>565</v>
      </c>
      <c r="E89" s="289" t="s">
        <v>563</v>
      </c>
      <c r="F89" s="143">
        <v>15225.5</v>
      </c>
    </row>
    <row r="90" spans="1:6" ht="30">
      <c r="A90" s="284" t="s">
        <v>40</v>
      </c>
      <c r="B90" s="281" t="s">
        <v>250</v>
      </c>
      <c r="C90" s="331"/>
      <c r="D90" s="332"/>
      <c r="E90" s="332"/>
      <c r="F90" s="334">
        <f>F91+F98</f>
        <v>14879.599999999999</v>
      </c>
    </row>
    <row r="91" spans="1:6" ht="15">
      <c r="A91" s="338" t="s">
        <v>41</v>
      </c>
      <c r="B91" s="281" t="s">
        <v>251</v>
      </c>
      <c r="C91" s="331"/>
      <c r="D91" s="289"/>
      <c r="E91" s="289"/>
      <c r="F91" s="334">
        <f>F92</f>
        <v>4817.4</v>
      </c>
    </row>
    <row r="92" spans="1:6" ht="45">
      <c r="A92" s="338" t="s">
        <v>252</v>
      </c>
      <c r="B92" s="281" t="s">
        <v>253</v>
      </c>
      <c r="C92" s="331"/>
      <c r="D92" s="289"/>
      <c r="E92" s="289"/>
      <c r="F92" s="334">
        <f>F93</f>
        <v>4817.4</v>
      </c>
    </row>
    <row r="93" spans="1:6" ht="17.25" customHeight="1">
      <c r="A93" s="338" t="s">
        <v>254</v>
      </c>
      <c r="B93" s="281" t="s">
        <v>255</v>
      </c>
      <c r="C93" s="331"/>
      <c r="D93" s="289"/>
      <c r="E93" s="289"/>
      <c r="F93" s="334">
        <f>F94</f>
        <v>4817.4</v>
      </c>
    </row>
    <row r="94" spans="1:6" ht="30">
      <c r="A94" s="284" t="s">
        <v>511</v>
      </c>
      <c r="B94" s="281" t="s">
        <v>255</v>
      </c>
      <c r="C94" s="331">
        <v>600</v>
      </c>
      <c r="D94" s="289"/>
      <c r="E94" s="289"/>
      <c r="F94" s="334">
        <f>F95</f>
        <v>4817.4</v>
      </c>
    </row>
    <row r="95" spans="1:6" ht="15">
      <c r="A95" s="284" t="s">
        <v>663</v>
      </c>
      <c r="B95" s="281" t="s">
        <v>255</v>
      </c>
      <c r="C95" s="331">
        <v>600</v>
      </c>
      <c r="D95" s="289">
        <v>10</v>
      </c>
      <c r="E95" s="289"/>
      <c r="F95" s="334">
        <f>F96</f>
        <v>4817.4</v>
      </c>
    </row>
    <row r="96" spans="1:6" ht="15">
      <c r="A96" s="284" t="s">
        <v>445</v>
      </c>
      <c r="B96" s="281" t="s">
        <v>255</v>
      </c>
      <c r="C96" s="331">
        <v>600</v>
      </c>
      <c r="D96" s="289">
        <v>10</v>
      </c>
      <c r="E96" s="289" t="s">
        <v>570</v>
      </c>
      <c r="F96" s="144">
        <v>4817.4</v>
      </c>
    </row>
    <row r="97" spans="1:6" ht="75">
      <c r="A97" s="284" t="s">
        <v>256</v>
      </c>
      <c r="B97" s="281" t="s">
        <v>257</v>
      </c>
      <c r="C97" s="331"/>
      <c r="D97" s="289"/>
      <c r="E97" s="289"/>
      <c r="F97" s="334">
        <f>F98</f>
        <v>10062.199999999999</v>
      </c>
    </row>
    <row r="98" spans="1:6" ht="30">
      <c r="A98" s="284" t="s">
        <v>258</v>
      </c>
      <c r="B98" s="281" t="s">
        <v>259</v>
      </c>
      <c r="C98" s="331"/>
      <c r="D98" s="332"/>
      <c r="E98" s="332"/>
      <c r="F98" s="334">
        <f>F99+F104</f>
        <v>10062.199999999999</v>
      </c>
    </row>
    <row r="99" spans="1:6" ht="30">
      <c r="A99" s="338" t="s">
        <v>260</v>
      </c>
      <c r="B99" s="281" t="s">
        <v>261</v>
      </c>
      <c r="C99" s="331"/>
      <c r="D99" s="289"/>
      <c r="E99" s="289"/>
      <c r="F99" s="334">
        <f>F100</f>
        <v>9128.4</v>
      </c>
    </row>
    <row r="100" spans="1:6" ht="45">
      <c r="A100" s="338" t="s">
        <v>517</v>
      </c>
      <c r="B100" s="281" t="s">
        <v>262</v>
      </c>
      <c r="C100" s="331"/>
      <c r="D100" s="289"/>
      <c r="E100" s="289"/>
      <c r="F100" s="334">
        <f>F101</f>
        <v>9128.4</v>
      </c>
    </row>
    <row r="101" spans="1:6" ht="15">
      <c r="A101" s="284" t="s">
        <v>263</v>
      </c>
      <c r="B101" s="281" t="s">
        <v>262</v>
      </c>
      <c r="C101" s="331">
        <v>600</v>
      </c>
      <c r="D101" s="289"/>
      <c r="E101" s="289"/>
      <c r="F101" s="334">
        <f>F102</f>
        <v>9128.4</v>
      </c>
    </row>
    <row r="102" spans="1:6" ht="15">
      <c r="A102" s="284" t="s">
        <v>663</v>
      </c>
      <c r="B102" s="281" t="s">
        <v>262</v>
      </c>
      <c r="C102" s="331">
        <v>600</v>
      </c>
      <c r="D102" s="289">
        <v>10</v>
      </c>
      <c r="E102" s="289"/>
      <c r="F102" s="334">
        <f>F103</f>
        <v>9128.4</v>
      </c>
    </row>
    <row r="103" spans="1:6" ht="15">
      <c r="A103" s="284" t="s">
        <v>516</v>
      </c>
      <c r="B103" s="281" t="s">
        <v>262</v>
      </c>
      <c r="C103" s="331">
        <v>600</v>
      </c>
      <c r="D103" s="289">
        <v>10</v>
      </c>
      <c r="E103" s="289" t="s">
        <v>568</v>
      </c>
      <c r="F103" s="144">
        <v>9128.4</v>
      </c>
    </row>
    <row r="104" spans="1:6" ht="45">
      <c r="A104" s="284" t="s">
        <v>802</v>
      </c>
      <c r="B104" s="281" t="s">
        <v>264</v>
      </c>
      <c r="C104" s="331"/>
      <c r="D104" s="332"/>
      <c r="E104" s="332"/>
      <c r="F104" s="331">
        <f>F105</f>
        <v>933.8</v>
      </c>
    </row>
    <row r="105" spans="1:6" ht="30">
      <c r="A105" s="284" t="s">
        <v>265</v>
      </c>
      <c r="B105" s="281" t="s">
        <v>266</v>
      </c>
      <c r="C105" s="331"/>
      <c r="D105" s="332"/>
      <c r="E105" s="332"/>
      <c r="F105" s="331">
        <f>F106</f>
        <v>933.8</v>
      </c>
    </row>
    <row r="106" spans="1:6" ht="60">
      <c r="A106" s="284" t="s">
        <v>499</v>
      </c>
      <c r="B106" s="281" t="s">
        <v>266</v>
      </c>
      <c r="C106" s="331">
        <v>100</v>
      </c>
      <c r="D106" s="332"/>
      <c r="E106" s="332"/>
      <c r="F106" s="331">
        <f>F107</f>
        <v>933.8</v>
      </c>
    </row>
    <row r="107" spans="1:6" ht="15">
      <c r="A107" s="284" t="s">
        <v>549</v>
      </c>
      <c r="B107" s="281" t="s">
        <v>266</v>
      </c>
      <c r="C107" s="331">
        <v>100</v>
      </c>
      <c r="D107" s="332" t="s">
        <v>564</v>
      </c>
      <c r="E107" s="289"/>
      <c r="F107" s="331">
        <f>F108</f>
        <v>933.8</v>
      </c>
    </row>
    <row r="108" spans="1:6" ht="15">
      <c r="A108" s="284" t="s">
        <v>267</v>
      </c>
      <c r="B108" s="281" t="s">
        <v>266</v>
      </c>
      <c r="C108" s="331">
        <v>100</v>
      </c>
      <c r="D108" s="332" t="s">
        <v>564</v>
      </c>
      <c r="E108" s="332">
        <v>13</v>
      </c>
      <c r="F108" s="143">
        <v>933.8</v>
      </c>
    </row>
    <row r="109" spans="1:6" ht="45">
      <c r="A109" s="284" t="s">
        <v>28</v>
      </c>
      <c r="B109" s="281" t="s">
        <v>268</v>
      </c>
      <c r="C109" s="331"/>
      <c r="D109" s="332"/>
      <c r="E109" s="332"/>
      <c r="F109" s="334">
        <v>1624</v>
      </c>
    </row>
    <row r="110" spans="1:6" ht="60">
      <c r="A110" s="284" t="s">
        <v>29</v>
      </c>
      <c r="B110" s="281" t="s">
        <v>269</v>
      </c>
      <c r="C110" s="331"/>
      <c r="D110" s="332"/>
      <c r="E110" s="332"/>
      <c r="F110" s="334">
        <v>1624</v>
      </c>
    </row>
    <row r="111" spans="1:6" ht="45">
      <c r="A111" s="284" t="s">
        <v>107</v>
      </c>
      <c r="B111" s="281" t="s">
        <v>270</v>
      </c>
      <c r="C111" s="331"/>
      <c r="D111" s="332"/>
      <c r="E111" s="332"/>
      <c r="F111" s="334">
        <v>1624</v>
      </c>
    </row>
    <row r="112" spans="1:6" ht="30">
      <c r="A112" s="284" t="s">
        <v>108</v>
      </c>
      <c r="B112" s="281" t="s">
        <v>271</v>
      </c>
      <c r="C112" s="331"/>
      <c r="D112" s="332"/>
      <c r="E112" s="332"/>
      <c r="F112" s="334">
        <v>1624</v>
      </c>
    </row>
    <row r="113" spans="1:6" ht="30">
      <c r="A113" s="119" t="s">
        <v>121</v>
      </c>
      <c r="B113" s="281" t="s">
        <v>271</v>
      </c>
      <c r="C113" s="331">
        <v>600</v>
      </c>
      <c r="D113" s="332"/>
      <c r="E113" s="332"/>
      <c r="F113" s="334">
        <v>1624</v>
      </c>
    </row>
    <row r="114" spans="1:6" ht="15">
      <c r="A114" s="284" t="s">
        <v>665</v>
      </c>
      <c r="B114" s="281" t="s">
        <v>271</v>
      </c>
      <c r="C114" s="331">
        <v>600</v>
      </c>
      <c r="D114" s="332" t="s">
        <v>573</v>
      </c>
      <c r="E114" s="332"/>
      <c r="F114" s="334">
        <v>1624</v>
      </c>
    </row>
    <row r="115" spans="1:6" ht="15">
      <c r="A115" s="284" t="s">
        <v>509</v>
      </c>
      <c r="B115" s="281" t="s">
        <v>271</v>
      </c>
      <c r="C115" s="331">
        <v>600</v>
      </c>
      <c r="D115" s="332" t="s">
        <v>573</v>
      </c>
      <c r="E115" s="332" t="s">
        <v>564</v>
      </c>
      <c r="F115" s="334">
        <v>1624</v>
      </c>
    </row>
    <row r="116" spans="1:6" ht="15">
      <c r="A116" s="88" t="s">
        <v>105</v>
      </c>
      <c r="B116" s="281" t="s">
        <v>278</v>
      </c>
      <c r="C116" s="331"/>
      <c r="D116" s="332"/>
      <c r="E116" s="332"/>
      <c r="F116" s="334">
        <f>F117</f>
        <v>281</v>
      </c>
    </row>
    <row r="117" spans="1:6" ht="60">
      <c r="A117" s="284" t="s">
        <v>499</v>
      </c>
      <c r="B117" s="281" t="s">
        <v>278</v>
      </c>
      <c r="C117" s="331">
        <v>100</v>
      </c>
      <c r="D117" s="332"/>
      <c r="E117" s="332"/>
      <c r="F117" s="334">
        <f>F118</f>
        <v>281</v>
      </c>
    </row>
    <row r="118" spans="1:6" ht="30">
      <c r="A118" s="284" t="s">
        <v>433</v>
      </c>
      <c r="B118" s="281" t="s">
        <v>278</v>
      </c>
      <c r="C118" s="331">
        <v>100</v>
      </c>
      <c r="D118" s="332" t="s">
        <v>570</v>
      </c>
      <c r="E118" s="332"/>
      <c r="F118" s="334">
        <f>F119</f>
        <v>281</v>
      </c>
    </row>
    <row r="119" spans="1:6" ht="30">
      <c r="A119" s="88" t="s">
        <v>104</v>
      </c>
      <c r="B119" s="281" t="s">
        <v>278</v>
      </c>
      <c r="C119" s="331">
        <v>100</v>
      </c>
      <c r="D119" s="332" t="s">
        <v>570</v>
      </c>
      <c r="E119" s="332" t="s">
        <v>645</v>
      </c>
      <c r="F119" s="334">
        <v>281</v>
      </c>
    </row>
    <row r="120" spans="1:6" ht="30">
      <c r="A120" s="132" t="s">
        <v>54</v>
      </c>
      <c r="B120" s="82" t="s">
        <v>272</v>
      </c>
      <c r="C120" s="331"/>
      <c r="D120" s="332"/>
      <c r="E120" s="332"/>
      <c r="F120" s="334">
        <f>F121</f>
        <v>100</v>
      </c>
    </row>
    <row r="121" spans="1:6" ht="60">
      <c r="A121" s="284" t="s">
        <v>499</v>
      </c>
      <c r="B121" s="82" t="s">
        <v>272</v>
      </c>
      <c r="C121" s="331">
        <v>100</v>
      </c>
      <c r="D121" s="332"/>
      <c r="E121" s="332"/>
      <c r="F121" s="334">
        <f>F122</f>
        <v>100</v>
      </c>
    </row>
    <row r="122" spans="1:6" ht="15">
      <c r="A122" s="284" t="s">
        <v>545</v>
      </c>
      <c r="B122" s="82" t="s">
        <v>272</v>
      </c>
      <c r="C122" s="331">
        <v>100</v>
      </c>
      <c r="D122" s="332" t="s">
        <v>565</v>
      </c>
      <c r="E122" s="332"/>
      <c r="F122" s="334">
        <f>F123</f>
        <v>100</v>
      </c>
    </row>
    <row r="123" spans="1:6" ht="15">
      <c r="A123" s="88" t="s">
        <v>440</v>
      </c>
      <c r="B123" s="82" t="s">
        <v>272</v>
      </c>
      <c r="C123" s="331">
        <v>100</v>
      </c>
      <c r="D123" s="332" t="s">
        <v>565</v>
      </c>
      <c r="E123" s="332" t="s">
        <v>563</v>
      </c>
      <c r="F123" s="334">
        <v>100</v>
      </c>
    </row>
    <row r="124" spans="1:6" ht="45">
      <c r="A124" s="293" t="s">
        <v>127</v>
      </c>
      <c r="B124" s="82" t="s">
        <v>273</v>
      </c>
      <c r="C124" s="331"/>
      <c r="D124" s="332"/>
      <c r="E124" s="332"/>
      <c r="F124" s="334">
        <f>F125</f>
        <v>100</v>
      </c>
    </row>
    <row r="125" spans="1:6" ht="60">
      <c r="A125" s="284" t="s">
        <v>499</v>
      </c>
      <c r="B125" s="82" t="s">
        <v>273</v>
      </c>
      <c r="C125" s="331">
        <v>100</v>
      </c>
      <c r="D125" s="332"/>
      <c r="E125" s="332"/>
      <c r="F125" s="334">
        <f>F126</f>
        <v>100</v>
      </c>
    </row>
    <row r="126" spans="1:6" ht="15">
      <c r="A126" s="284" t="s">
        <v>545</v>
      </c>
      <c r="B126" s="82" t="s">
        <v>273</v>
      </c>
      <c r="C126" s="331">
        <v>100</v>
      </c>
      <c r="D126" s="332" t="s">
        <v>565</v>
      </c>
      <c r="E126" s="332"/>
      <c r="F126" s="334">
        <f>F127</f>
        <v>100</v>
      </c>
    </row>
    <row r="127" spans="1:6" ht="15">
      <c r="A127" s="88" t="s">
        <v>440</v>
      </c>
      <c r="B127" s="82" t="s">
        <v>273</v>
      </c>
      <c r="C127" s="331">
        <v>100</v>
      </c>
      <c r="D127" s="332" t="s">
        <v>565</v>
      </c>
      <c r="E127" s="332" t="s">
        <v>563</v>
      </c>
      <c r="F127" s="334">
        <v>100</v>
      </c>
    </row>
    <row r="128" spans="1:6" ht="30">
      <c r="A128" s="132" t="s">
        <v>400</v>
      </c>
      <c r="B128" s="82" t="s">
        <v>279</v>
      </c>
      <c r="C128" s="331"/>
      <c r="D128" s="289"/>
      <c r="E128" s="289"/>
      <c r="F128" s="334">
        <f>F129</f>
        <v>100</v>
      </c>
    </row>
    <row r="129" spans="1:6" ht="30">
      <c r="A129" s="284" t="s">
        <v>500</v>
      </c>
      <c r="B129" s="82" t="s">
        <v>279</v>
      </c>
      <c r="C129" s="331">
        <v>200</v>
      </c>
      <c r="D129" s="289"/>
      <c r="E129" s="289"/>
      <c r="F129" s="334">
        <f>F130</f>
        <v>100</v>
      </c>
    </row>
    <row r="130" spans="1:6" ht="15">
      <c r="A130" s="284" t="s">
        <v>545</v>
      </c>
      <c r="B130" s="82" t="s">
        <v>279</v>
      </c>
      <c r="C130" s="331">
        <v>200</v>
      </c>
      <c r="D130" s="289" t="s">
        <v>565</v>
      </c>
      <c r="E130" s="332"/>
      <c r="F130" s="334">
        <f>F131</f>
        <v>100</v>
      </c>
    </row>
    <row r="131" spans="1:6" ht="15">
      <c r="A131" s="284" t="s">
        <v>437</v>
      </c>
      <c r="B131" s="82" t="s">
        <v>279</v>
      </c>
      <c r="C131" s="331">
        <v>200</v>
      </c>
      <c r="D131" s="289" t="s">
        <v>565</v>
      </c>
      <c r="E131" s="289" t="s">
        <v>565</v>
      </c>
      <c r="F131" s="334">
        <v>100</v>
      </c>
    </row>
    <row r="132" spans="1:6" ht="30">
      <c r="A132" s="284" t="s">
        <v>322</v>
      </c>
      <c r="B132" s="82" t="s">
        <v>839</v>
      </c>
      <c r="C132" s="331"/>
      <c r="D132" s="332"/>
      <c r="E132" s="332"/>
      <c r="F132" s="334">
        <f>F133+F136</f>
        <v>1471.5</v>
      </c>
    </row>
    <row r="133" spans="1:6" ht="60">
      <c r="A133" s="284" t="s">
        <v>499</v>
      </c>
      <c r="B133" s="82" t="s">
        <v>839</v>
      </c>
      <c r="C133" s="331">
        <v>100</v>
      </c>
      <c r="D133" s="332"/>
      <c r="E133" s="332"/>
      <c r="F133" s="334">
        <f>F134</f>
        <v>1451.5</v>
      </c>
    </row>
    <row r="134" spans="1:6" ht="30">
      <c r="A134" s="284" t="s">
        <v>433</v>
      </c>
      <c r="B134" s="82" t="s">
        <v>839</v>
      </c>
      <c r="C134" s="331">
        <v>100</v>
      </c>
      <c r="D134" s="332" t="s">
        <v>570</v>
      </c>
      <c r="E134" s="332"/>
      <c r="F134" s="334">
        <f>F135</f>
        <v>1451.5</v>
      </c>
    </row>
    <row r="135" spans="1:6" ht="30">
      <c r="A135" s="284" t="s">
        <v>323</v>
      </c>
      <c r="B135" s="82" t="s">
        <v>839</v>
      </c>
      <c r="C135" s="331">
        <v>100</v>
      </c>
      <c r="D135" s="332" t="s">
        <v>570</v>
      </c>
      <c r="E135" s="332" t="s">
        <v>563</v>
      </c>
      <c r="F135" s="156">
        <v>1451.5</v>
      </c>
    </row>
    <row r="136" spans="1:6" ht="30">
      <c r="A136" s="284" t="s">
        <v>500</v>
      </c>
      <c r="B136" s="82" t="s">
        <v>839</v>
      </c>
      <c r="C136" s="331">
        <v>200</v>
      </c>
      <c r="D136" s="332"/>
      <c r="E136" s="332"/>
      <c r="F136" s="334">
        <f>F137</f>
        <v>20</v>
      </c>
    </row>
    <row r="137" spans="1:6" ht="30">
      <c r="A137" s="284" t="s">
        <v>433</v>
      </c>
      <c r="B137" s="82" t="s">
        <v>839</v>
      </c>
      <c r="C137" s="331">
        <v>200</v>
      </c>
      <c r="D137" s="332" t="s">
        <v>570</v>
      </c>
      <c r="E137" s="332"/>
      <c r="F137" s="334">
        <f>F138</f>
        <v>20</v>
      </c>
    </row>
    <row r="138" spans="1:6" ht="30">
      <c r="A138" s="284" t="s">
        <v>323</v>
      </c>
      <c r="B138" s="82" t="s">
        <v>839</v>
      </c>
      <c r="C138" s="331">
        <v>200</v>
      </c>
      <c r="D138" s="332" t="s">
        <v>570</v>
      </c>
      <c r="E138" s="332" t="s">
        <v>563</v>
      </c>
      <c r="F138" s="334">
        <v>20</v>
      </c>
    </row>
    <row r="139" spans="1:6" ht="30">
      <c r="A139" s="284" t="s">
        <v>280</v>
      </c>
      <c r="B139" s="281" t="s">
        <v>281</v>
      </c>
      <c r="C139" s="331"/>
      <c r="D139" s="332"/>
      <c r="E139" s="332"/>
      <c r="F139" s="334">
        <f>F140+F146+F152+F161</f>
        <v>37834.4</v>
      </c>
    </row>
    <row r="140" spans="1:6" ht="30">
      <c r="A140" s="284" t="s">
        <v>45</v>
      </c>
      <c r="B140" s="281" t="s">
        <v>282</v>
      </c>
      <c r="C140" s="331"/>
      <c r="D140" s="332"/>
      <c r="E140" s="332"/>
      <c r="F140" s="334">
        <f>F141</f>
        <v>6666.8</v>
      </c>
    </row>
    <row r="141" spans="1:6" ht="15">
      <c r="A141" s="284" t="s">
        <v>283</v>
      </c>
      <c r="B141" s="281" t="s">
        <v>284</v>
      </c>
      <c r="C141" s="331"/>
      <c r="D141" s="332"/>
      <c r="E141" s="332"/>
      <c r="F141" s="334">
        <f>F142</f>
        <v>6666.8</v>
      </c>
    </row>
    <row r="142" spans="1:6" ht="15">
      <c r="A142" s="284" t="s">
        <v>769</v>
      </c>
      <c r="B142" s="281" t="s">
        <v>285</v>
      </c>
      <c r="C142" s="331"/>
      <c r="D142" s="332"/>
      <c r="E142" s="332"/>
      <c r="F142" s="334">
        <f>F143</f>
        <v>6666.8</v>
      </c>
    </row>
    <row r="143" spans="1:6" ht="30">
      <c r="A143" s="284" t="s">
        <v>511</v>
      </c>
      <c r="B143" s="281" t="s">
        <v>285</v>
      </c>
      <c r="C143" s="331">
        <v>600</v>
      </c>
      <c r="D143" s="332"/>
      <c r="E143" s="332"/>
      <c r="F143" s="334">
        <f>F144</f>
        <v>6666.8</v>
      </c>
    </row>
    <row r="144" spans="1:6" ht="15">
      <c r="A144" s="284" t="s">
        <v>443</v>
      </c>
      <c r="B144" s="281" t="s">
        <v>285</v>
      </c>
      <c r="C144" s="331">
        <v>600</v>
      </c>
      <c r="D144" s="332" t="s">
        <v>567</v>
      </c>
      <c r="E144" s="332"/>
      <c r="F144" s="334">
        <f>F145</f>
        <v>6666.8</v>
      </c>
    </row>
    <row r="145" spans="1:6" ht="15">
      <c r="A145" s="284" t="s">
        <v>444</v>
      </c>
      <c r="B145" s="281" t="s">
        <v>285</v>
      </c>
      <c r="C145" s="331">
        <v>600</v>
      </c>
      <c r="D145" s="332" t="s">
        <v>567</v>
      </c>
      <c r="E145" s="332" t="s">
        <v>564</v>
      </c>
      <c r="F145" s="144">
        <v>6666.8</v>
      </c>
    </row>
    <row r="146" spans="1:6" ht="30">
      <c r="A146" s="284" t="s">
        <v>46</v>
      </c>
      <c r="B146" s="281" t="s">
        <v>286</v>
      </c>
      <c r="C146" s="331"/>
      <c r="D146" s="332"/>
      <c r="E146" s="332"/>
      <c r="F146" s="333">
        <f>F147</f>
        <v>27475.6</v>
      </c>
    </row>
    <row r="147" spans="1:6" ht="30">
      <c r="A147" s="284" t="s">
        <v>287</v>
      </c>
      <c r="B147" s="281" t="s">
        <v>288</v>
      </c>
      <c r="C147" s="331"/>
      <c r="D147" s="332"/>
      <c r="E147" s="332"/>
      <c r="F147" s="333">
        <f>F148</f>
        <v>27475.6</v>
      </c>
    </row>
    <row r="148" spans="1:6" ht="30">
      <c r="A148" s="284" t="s">
        <v>772</v>
      </c>
      <c r="B148" s="281" t="s">
        <v>289</v>
      </c>
      <c r="C148" s="331"/>
      <c r="D148" s="332"/>
      <c r="E148" s="332"/>
      <c r="F148" s="333">
        <f>F149</f>
        <v>27475.6</v>
      </c>
    </row>
    <row r="149" spans="1:6" ht="30">
      <c r="A149" s="284" t="s">
        <v>511</v>
      </c>
      <c r="B149" s="281" t="s">
        <v>289</v>
      </c>
      <c r="C149" s="331">
        <v>600</v>
      </c>
      <c r="D149" s="332"/>
      <c r="E149" s="332"/>
      <c r="F149" s="333">
        <f>F150</f>
        <v>27475.6</v>
      </c>
    </row>
    <row r="150" spans="1:6" ht="15">
      <c r="A150" s="284" t="s">
        <v>443</v>
      </c>
      <c r="B150" s="281" t="s">
        <v>289</v>
      </c>
      <c r="C150" s="331">
        <v>600</v>
      </c>
      <c r="D150" s="332" t="s">
        <v>567</v>
      </c>
      <c r="E150" s="332"/>
      <c r="F150" s="333">
        <f>F151</f>
        <v>27475.6</v>
      </c>
    </row>
    <row r="151" spans="1:6" ht="15">
      <c r="A151" s="284" t="s">
        <v>444</v>
      </c>
      <c r="B151" s="281" t="s">
        <v>289</v>
      </c>
      <c r="C151" s="331">
        <v>600</v>
      </c>
      <c r="D151" s="332" t="s">
        <v>567</v>
      </c>
      <c r="E151" s="332" t="s">
        <v>564</v>
      </c>
      <c r="F151" s="144">
        <v>27475.6</v>
      </c>
    </row>
    <row r="152" spans="1:6" ht="15">
      <c r="A152" s="284" t="s">
        <v>735</v>
      </c>
      <c r="B152" s="281" t="s">
        <v>290</v>
      </c>
      <c r="C152" s="331"/>
      <c r="D152" s="332"/>
      <c r="E152" s="332"/>
      <c r="F152" s="334">
        <f>F153</f>
        <v>675.6</v>
      </c>
    </row>
    <row r="153" spans="1:6" ht="30">
      <c r="A153" s="284" t="s">
        <v>291</v>
      </c>
      <c r="B153" s="281" t="s">
        <v>292</v>
      </c>
      <c r="C153" s="331"/>
      <c r="D153" s="332"/>
      <c r="E153" s="332"/>
      <c r="F153" s="334">
        <f>F154</f>
        <v>675.6</v>
      </c>
    </row>
    <row r="154" spans="1:6" ht="28.5" customHeight="1">
      <c r="A154" s="284" t="s">
        <v>293</v>
      </c>
      <c r="B154" s="281" t="s">
        <v>294</v>
      </c>
      <c r="C154" s="331"/>
      <c r="D154" s="332"/>
      <c r="E154" s="332"/>
      <c r="F154" s="334">
        <f>F155+F158</f>
        <v>675.6</v>
      </c>
    </row>
    <row r="155" spans="1:6" ht="60">
      <c r="A155" s="284" t="s">
        <v>499</v>
      </c>
      <c r="B155" s="281" t="s">
        <v>294</v>
      </c>
      <c r="C155" s="331">
        <v>100</v>
      </c>
      <c r="D155" s="332"/>
      <c r="E155" s="332"/>
      <c r="F155" s="331">
        <f>F156</f>
        <v>447.6</v>
      </c>
    </row>
    <row r="156" spans="1:6" ht="15">
      <c r="A156" s="284" t="s">
        <v>549</v>
      </c>
      <c r="B156" s="281" t="s">
        <v>294</v>
      </c>
      <c r="C156" s="331">
        <v>100</v>
      </c>
      <c r="D156" s="332" t="s">
        <v>564</v>
      </c>
      <c r="E156" s="289"/>
      <c r="F156" s="331">
        <f>F157</f>
        <v>447.6</v>
      </c>
    </row>
    <row r="157" spans="1:6" ht="15">
      <c r="A157" s="284" t="s">
        <v>267</v>
      </c>
      <c r="B157" s="281" t="s">
        <v>294</v>
      </c>
      <c r="C157" s="331">
        <v>100</v>
      </c>
      <c r="D157" s="332" t="s">
        <v>564</v>
      </c>
      <c r="E157" s="332">
        <v>13</v>
      </c>
      <c r="F157" s="143">
        <v>447.6</v>
      </c>
    </row>
    <row r="158" spans="1:6" ht="30">
      <c r="A158" s="284" t="s">
        <v>500</v>
      </c>
      <c r="B158" s="281" t="s">
        <v>294</v>
      </c>
      <c r="C158" s="331">
        <v>200</v>
      </c>
      <c r="D158" s="332"/>
      <c r="E158" s="332"/>
      <c r="F158" s="331">
        <f>F159</f>
        <v>228</v>
      </c>
    </row>
    <row r="159" spans="1:6" ht="15">
      <c r="A159" s="284" t="s">
        <v>549</v>
      </c>
      <c r="B159" s="281" t="s">
        <v>294</v>
      </c>
      <c r="C159" s="331">
        <v>200</v>
      </c>
      <c r="D159" s="332" t="s">
        <v>564</v>
      </c>
      <c r="E159" s="289"/>
      <c r="F159" s="331">
        <f>F160</f>
        <v>228</v>
      </c>
    </row>
    <row r="160" spans="1:6" ht="15">
      <c r="A160" s="284" t="s">
        <v>267</v>
      </c>
      <c r="B160" s="281" t="s">
        <v>294</v>
      </c>
      <c r="C160" s="331">
        <v>200</v>
      </c>
      <c r="D160" s="332" t="s">
        <v>564</v>
      </c>
      <c r="E160" s="332">
        <v>13</v>
      </c>
      <c r="F160" s="143">
        <v>228</v>
      </c>
    </row>
    <row r="161" spans="1:6" ht="30">
      <c r="A161" s="339" t="s">
        <v>47</v>
      </c>
      <c r="B161" s="281" t="s">
        <v>295</v>
      </c>
      <c r="C161" s="331"/>
      <c r="D161" s="332"/>
      <c r="E161" s="332"/>
      <c r="F161" s="334">
        <f>F162</f>
        <v>3016.4</v>
      </c>
    </row>
    <row r="162" spans="1:6" ht="30">
      <c r="A162" s="284" t="s">
        <v>296</v>
      </c>
      <c r="B162" s="281" t="s">
        <v>297</v>
      </c>
      <c r="C162" s="331"/>
      <c r="D162" s="332"/>
      <c r="E162" s="332"/>
      <c r="F162" s="334">
        <f>F163</f>
        <v>3016.4</v>
      </c>
    </row>
    <row r="163" spans="1:6" ht="15">
      <c r="A163" s="284" t="s">
        <v>298</v>
      </c>
      <c r="B163" s="281" t="s">
        <v>299</v>
      </c>
      <c r="C163" s="331"/>
      <c r="D163" s="332"/>
      <c r="E163" s="332"/>
      <c r="F163" s="334">
        <f>F164</f>
        <v>3016.4</v>
      </c>
    </row>
    <row r="164" spans="1:6" ht="30">
      <c r="A164" s="119" t="s">
        <v>511</v>
      </c>
      <c r="B164" s="281" t="s">
        <v>299</v>
      </c>
      <c r="C164" s="331">
        <v>600</v>
      </c>
      <c r="D164" s="332"/>
      <c r="E164" s="332"/>
      <c r="F164" s="331">
        <f>F165</f>
        <v>3016.4</v>
      </c>
    </row>
    <row r="165" spans="1:6" ht="15">
      <c r="A165" s="284" t="s">
        <v>443</v>
      </c>
      <c r="B165" s="281" t="s">
        <v>299</v>
      </c>
      <c r="C165" s="331">
        <v>600</v>
      </c>
      <c r="D165" s="332" t="s">
        <v>567</v>
      </c>
      <c r="E165" s="332"/>
      <c r="F165" s="331">
        <f>F166</f>
        <v>3016.4</v>
      </c>
    </row>
    <row r="166" spans="1:6" ht="15">
      <c r="A166" s="284" t="s">
        <v>109</v>
      </c>
      <c r="B166" s="281" t="s">
        <v>299</v>
      </c>
      <c r="C166" s="331">
        <v>600</v>
      </c>
      <c r="D166" s="332" t="s">
        <v>567</v>
      </c>
      <c r="E166" s="332" t="s">
        <v>568</v>
      </c>
      <c r="F166" s="143">
        <v>3016.4</v>
      </c>
    </row>
    <row r="167" spans="1:6" ht="45">
      <c r="A167" s="284" t="s">
        <v>55</v>
      </c>
      <c r="B167" s="281" t="s">
        <v>300</v>
      </c>
      <c r="C167" s="331"/>
      <c r="D167" s="332"/>
      <c r="E167" s="332"/>
      <c r="F167" s="334">
        <f>F168</f>
        <v>1431.4</v>
      </c>
    </row>
    <row r="168" spans="1:6" ht="15">
      <c r="A168" s="284" t="s">
        <v>110</v>
      </c>
      <c r="B168" s="281" t="s">
        <v>301</v>
      </c>
      <c r="C168" s="331"/>
      <c r="D168" s="332"/>
      <c r="E168" s="332"/>
      <c r="F168" s="334">
        <f>F169</f>
        <v>1431.4</v>
      </c>
    </row>
    <row r="169" spans="1:6" ht="15">
      <c r="A169" s="284" t="s">
        <v>664</v>
      </c>
      <c r="B169" s="281" t="s">
        <v>301</v>
      </c>
      <c r="C169" s="331">
        <v>500</v>
      </c>
      <c r="D169" s="332"/>
      <c r="E169" s="332"/>
      <c r="F169" s="334">
        <f>F170</f>
        <v>1431.4</v>
      </c>
    </row>
    <row r="170" spans="1:6" ht="15">
      <c r="A170" s="284" t="s">
        <v>111</v>
      </c>
      <c r="B170" s="281" t="s">
        <v>301</v>
      </c>
      <c r="C170" s="331">
        <v>500</v>
      </c>
      <c r="D170" s="332" t="s">
        <v>569</v>
      </c>
      <c r="E170" s="332"/>
      <c r="F170" s="334">
        <f>F171</f>
        <v>1431.4</v>
      </c>
    </row>
    <row r="171" spans="1:6" ht="30">
      <c r="A171" s="284" t="s">
        <v>112</v>
      </c>
      <c r="B171" s="281" t="s">
        <v>301</v>
      </c>
      <c r="C171" s="331">
        <v>500</v>
      </c>
      <c r="D171" s="332" t="s">
        <v>569</v>
      </c>
      <c r="E171" s="332" t="s">
        <v>570</v>
      </c>
      <c r="F171" s="156">
        <v>1431.4</v>
      </c>
    </row>
    <row r="172" spans="1:6" ht="45">
      <c r="A172" s="120" t="s">
        <v>32</v>
      </c>
      <c r="B172" s="281" t="s">
        <v>302</v>
      </c>
      <c r="C172" s="331"/>
      <c r="D172" s="289"/>
      <c r="E172" s="289"/>
      <c r="F172" s="334">
        <f>F173</f>
        <v>2282</v>
      </c>
    </row>
    <row r="173" spans="1:6" ht="30">
      <c r="A173" s="120" t="s">
        <v>38</v>
      </c>
      <c r="B173" s="281" t="s">
        <v>303</v>
      </c>
      <c r="C173" s="331"/>
      <c r="D173" s="289"/>
      <c r="E173" s="289"/>
      <c r="F173" s="334">
        <f>F174</f>
        <v>2282</v>
      </c>
    </row>
    <row r="174" spans="1:6" ht="29.25" customHeight="1">
      <c r="A174" s="120" t="s">
        <v>797</v>
      </c>
      <c r="B174" s="281" t="s">
        <v>304</v>
      </c>
      <c r="C174" s="331"/>
      <c r="D174" s="289"/>
      <c r="E174" s="289"/>
      <c r="F174" s="334">
        <f>F175</f>
        <v>2282</v>
      </c>
    </row>
    <row r="175" spans="1:6" ht="30">
      <c r="A175" s="120" t="s">
        <v>798</v>
      </c>
      <c r="B175" s="281" t="s">
        <v>305</v>
      </c>
      <c r="C175" s="331"/>
      <c r="D175" s="289"/>
      <c r="E175" s="289"/>
      <c r="F175" s="334">
        <f>F176+F179</f>
        <v>2282</v>
      </c>
    </row>
    <row r="176" spans="1:6" ht="30">
      <c r="A176" s="119" t="s">
        <v>500</v>
      </c>
      <c r="B176" s="281" t="s">
        <v>305</v>
      </c>
      <c r="C176" s="331">
        <v>200</v>
      </c>
      <c r="D176" s="289"/>
      <c r="E176" s="289"/>
      <c r="F176" s="331">
        <f>F177</f>
        <v>782</v>
      </c>
    </row>
    <row r="177" spans="1:6" ht="15">
      <c r="A177" s="340" t="s">
        <v>447</v>
      </c>
      <c r="B177" s="281" t="s">
        <v>305</v>
      </c>
      <c r="C177" s="331">
        <v>200</v>
      </c>
      <c r="D177" s="289">
        <v>11</v>
      </c>
      <c r="E177" s="332"/>
      <c r="F177" s="331">
        <f>F178</f>
        <v>782</v>
      </c>
    </row>
    <row r="178" spans="1:6" ht="15">
      <c r="A178" s="284" t="s">
        <v>448</v>
      </c>
      <c r="B178" s="281" t="s">
        <v>305</v>
      </c>
      <c r="C178" s="331">
        <v>200</v>
      </c>
      <c r="D178" s="289">
        <v>11</v>
      </c>
      <c r="E178" s="289" t="s">
        <v>566</v>
      </c>
      <c r="F178" s="331">
        <v>782</v>
      </c>
    </row>
    <row r="179" spans="1:6" ht="30">
      <c r="A179" s="119" t="s">
        <v>511</v>
      </c>
      <c r="B179" s="281" t="s">
        <v>305</v>
      </c>
      <c r="C179" s="331">
        <v>600</v>
      </c>
      <c r="D179" s="289"/>
      <c r="E179" s="289"/>
      <c r="F179" s="334">
        <f>F180</f>
        <v>1500</v>
      </c>
    </row>
    <row r="180" spans="1:6" ht="15">
      <c r="A180" s="340" t="s">
        <v>447</v>
      </c>
      <c r="B180" s="281" t="s">
        <v>305</v>
      </c>
      <c r="C180" s="331">
        <v>600</v>
      </c>
      <c r="D180" s="289">
        <v>11</v>
      </c>
      <c r="E180" s="332"/>
      <c r="F180" s="334">
        <f>F181</f>
        <v>1500</v>
      </c>
    </row>
    <row r="181" spans="1:6" ht="15">
      <c r="A181" s="284" t="s">
        <v>448</v>
      </c>
      <c r="B181" s="281" t="s">
        <v>305</v>
      </c>
      <c r="C181" s="331">
        <v>600</v>
      </c>
      <c r="D181" s="289">
        <v>11</v>
      </c>
      <c r="E181" s="289" t="s">
        <v>566</v>
      </c>
      <c r="F181" s="334">
        <v>1500</v>
      </c>
    </row>
    <row r="182" spans="1:6" ht="15">
      <c r="A182" s="284" t="s">
        <v>42</v>
      </c>
      <c r="B182" s="281" t="s">
        <v>306</v>
      </c>
      <c r="C182" s="331"/>
      <c r="D182" s="289"/>
      <c r="E182" s="289"/>
      <c r="F182" s="334">
        <f>F183</f>
        <v>734</v>
      </c>
    </row>
    <row r="183" spans="1:6" ht="30">
      <c r="A183" s="132" t="s">
        <v>400</v>
      </c>
      <c r="B183" s="281" t="s">
        <v>307</v>
      </c>
      <c r="C183" s="331"/>
      <c r="D183" s="289"/>
      <c r="E183" s="289"/>
      <c r="F183" s="334">
        <f>F184</f>
        <v>734</v>
      </c>
    </row>
    <row r="184" spans="1:6" ht="30">
      <c r="A184" s="284" t="s">
        <v>500</v>
      </c>
      <c r="B184" s="281" t="s">
        <v>307</v>
      </c>
      <c r="C184" s="331">
        <v>200</v>
      </c>
      <c r="D184" s="289"/>
      <c r="E184" s="289"/>
      <c r="F184" s="334">
        <f>F185</f>
        <v>734</v>
      </c>
    </row>
    <row r="185" spans="1:6" ht="15">
      <c r="A185" s="284" t="s">
        <v>545</v>
      </c>
      <c r="B185" s="281" t="s">
        <v>307</v>
      </c>
      <c r="C185" s="331">
        <v>200</v>
      </c>
      <c r="D185" s="289" t="s">
        <v>565</v>
      </c>
      <c r="E185" s="332"/>
      <c r="F185" s="334">
        <f>F186</f>
        <v>734</v>
      </c>
    </row>
    <row r="186" spans="1:6" ht="15">
      <c r="A186" s="284" t="s">
        <v>437</v>
      </c>
      <c r="B186" s="281" t="s">
        <v>307</v>
      </c>
      <c r="C186" s="331">
        <v>200</v>
      </c>
      <c r="D186" s="289" t="s">
        <v>565</v>
      </c>
      <c r="E186" s="289" t="s">
        <v>565</v>
      </c>
      <c r="F186" s="334">
        <v>734</v>
      </c>
    </row>
    <row r="187" spans="1:6" ht="30">
      <c r="A187" s="132" t="s">
        <v>54</v>
      </c>
      <c r="B187" s="281" t="s">
        <v>308</v>
      </c>
      <c r="C187" s="331"/>
      <c r="D187" s="289"/>
      <c r="E187" s="289"/>
      <c r="F187" s="334">
        <f>F188</f>
        <v>847.2</v>
      </c>
    </row>
    <row r="188" spans="1:6" ht="30">
      <c r="A188" s="284" t="s">
        <v>511</v>
      </c>
      <c r="B188" s="281" t="s">
        <v>308</v>
      </c>
      <c r="C188" s="331">
        <v>600</v>
      </c>
      <c r="D188" s="289"/>
      <c r="E188" s="289"/>
      <c r="F188" s="334">
        <f>F189</f>
        <v>847.2</v>
      </c>
    </row>
    <row r="189" spans="1:6" ht="15">
      <c r="A189" s="284" t="s">
        <v>545</v>
      </c>
      <c r="B189" s="281" t="s">
        <v>308</v>
      </c>
      <c r="C189" s="331">
        <v>600</v>
      </c>
      <c r="D189" s="289" t="s">
        <v>565</v>
      </c>
      <c r="E189" s="332"/>
      <c r="F189" s="334">
        <f>F190</f>
        <v>847.2</v>
      </c>
    </row>
    <row r="190" spans="1:6" ht="15">
      <c r="A190" s="284" t="s">
        <v>437</v>
      </c>
      <c r="B190" s="281" t="s">
        <v>308</v>
      </c>
      <c r="C190" s="331">
        <v>600</v>
      </c>
      <c r="D190" s="289" t="s">
        <v>565</v>
      </c>
      <c r="E190" s="289" t="s">
        <v>565</v>
      </c>
      <c r="F190" s="156">
        <v>847.2</v>
      </c>
    </row>
    <row r="191" spans="1:6" ht="42.75" customHeight="1">
      <c r="A191" s="294" t="s">
        <v>39</v>
      </c>
      <c r="B191" s="82" t="s">
        <v>274</v>
      </c>
      <c r="C191" s="331"/>
      <c r="D191" s="289"/>
      <c r="E191" s="289"/>
      <c r="F191" s="334">
        <f>F192</f>
        <v>100</v>
      </c>
    </row>
    <row r="192" spans="1:6" ht="30">
      <c r="A192" s="284" t="s">
        <v>511</v>
      </c>
      <c r="B192" s="82" t="s">
        <v>274</v>
      </c>
      <c r="C192" s="331">
        <v>600</v>
      </c>
      <c r="D192" s="289"/>
      <c r="E192" s="289"/>
      <c r="F192" s="334">
        <f>F193</f>
        <v>100</v>
      </c>
    </row>
    <row r="193" spans="1:6" ht="15">
      <c r="A193" s="284" t="s">
        <v>545</v>
      </c>
      <c r="B193" s="82" t="s">
        <v>274</v>
      </c>
      <c r="C193" s="331">
        <v>600</v>
      </c>
      <c r="D193" s="289" t="s">
        <v>565</v>
      </c>
      <c r="E193" s="332"/>
      <c r="F193" s="334">
        <f>F194</f>
        <v>100</v>
      </c>
    </row>
    <row r="194" spans="1:6" ht="15">
      <c r="A194" s="284" t="s">
        <v>437</v>
      </c>
      <c r="B194" s="82" t="s">
        <v>274</v>
      </c>
      <c r="C194" s="331">
        <v>600</v>
      </c>
      <c r="D194" s="289" t="s">
        <v>565</v>
      </c>
      <c r="E194" s="289" t="s">
        <v>565</v>
      </c>
      <c r="F194" s="334">
        <v>100</v>
      </c>
    </row>
    <row r="195" spans="1:6" ht="30">
      <c r="A195" s="88" t="s">
        <v>137</v>
      </c>
      <c r="B195" s="148" t="s">
        <v>309</v>
      </c>
      <c r="C195" s="331"/>
      <c r="D195" s="289"/>
      <c r="E195" s="289"/>
      <c r="F195" s="334">
        <f>F196</f>
        <v>3.7</v>
      </c>
    </row>
    <row r="196" spans="1:6" ht="30">
      <c r="A196" s="284" t="s">
        <v>500</v>
      </c>
      <c r="B196" s="148" t="s">
        <v>309</v>
      </c>
      <c r="C196" s="331">
        <v>200</v>
      </c>
      <c r="D196" s="289"/>
      <c r="E196" s="289"/>
      <c r="F196" s="334">
        <f>F197</f>
        <v>3.7</v>
      </c>
    </row>
    <row r="197" spans="1:6" ht="15">
      <c r="A197" s="284" t="s">
        <v>549</v>
      </c>
      <c r="B197" s="148" t="s">
        <v>309</v>
      </c>
      <c r="C197" s="331">
        <v>200</v>
      </c>
      <c r="D197" s="289" t="s">
        <v>564</v>
      </c>
      <c r="E197" s="289"/>
      <c r="F197" s="334">
        <f>F198</f>
        <v>3.7</v>
      </c>
    </row>
    <row r="198" spans="1:6" ht="45">
      <c r="A198" s="284" t="s">
        <v>21</v>
      </c>
      <c r="B198" s="148" t="s">
        <v>309</v>
      </c>
      <c r="C198" s="331">
        <v>200</v>
      </c>
      <c r="D198" s="289" t="s">
        <v>564</v>
      </c>
      <c r="E198" s="289" t="s">
        <v>568</v>
      </c>
      <c r="F198" s="334">
        <v>3.7</v>
      </c>
    </row>
    <row r="199" spans="1:6" ht="30">
      <c r="A199" s="88" t="s">
        <v>398</v>
      </c>
      <c r="B199" s="148" t="s">
        <v>310</v>
      </c>
      <c r="C199" s="331"/>
      <c r="D199" s="289"/>
      <c r="E199" s="289"/>
      <c r="F199" s="334">
        <f>F200</f>
        <v>47.6</v>
      </c>
    </row>
    <row r="200" spans="1:6" ht="30">
      <c r="A200" s="284" t="s">
        <v>500</v>
      </c>
      <c r="B200" s="148" t="s">
        <v>310</v>
      </c>
      <c r="C200" s="331">
        <v>200</v>
      </c>
      <c r="D200" s="289"/>
      <c r="E200" s="289"/>
      <c r="F200" s="334">
        <f>F201</f>
        <v>47.6</v>
      </c>
    </row>
    <row r="201" spans="1:6" ht="15">
      <c r="A201" s="88" t="s">
        <v>549</v>
      </c>
      <c r="B201" s="148" t="s">
        <v>310</v>
      </c>
      <c r="C201" s="331">
        <v>200</v>
      </c>
      <c r="D201" s="289" t="s">
        <v>564</v>
      </c>
      <c r="E201" s="289"/>
      <c r="F201" s="334">
        <f>F202</f>
        <v>47.6</v>
      </c>
    </row>
    <row r="202" spans="1:6" ht="15">
      <c r="A202" s="127" t="s">
        <v>659</v>
      </c>
      <c r="B202" s="148" t="s">
        <v>310</v>
      </c>
      <c r="C202" s="331">
        <v>200</v>
      </c>
      <c r="D202" s="289" t="s">
        <v>564</v>
      </c>
      <c r="E202" s="289" t="s">
        <v>479</v>
      </c>
      <c r="F202" s="334">
        <v>47.6</v>
      </c>
    </row>
    <row r="203" spans="1:6" ht="45">
      <c r="A203" s="284" t="s">
        <v>43</v>
      </c>
      <c r="B203" s="281" t="s">
        <v>311</v>
      </c>
      <c r="C203" s="331"/>
      <c r="D203" s="332"/>
      <c r="E203" s="332"/>
      <c r="F203" s="331">
        <f>F204</f>
        <v>1353.9</v>
      </c>
    </row>
    <row r="204" spans="1:6" ht="29.25" customHeight="1">
      <c r="A204" s="284" t="s">
        <v>811</v>
      </c>
      <c r="B204" s="281" t="s">
        <v>312</v>
      </c>
      <c r="C204" s="331"/>
      <c r="D204" s="332"/>
      <c r="E204" s="332"/>
      <c r="F204" s="331">
        <f>F205</f>
        <v>1353.9</v>
      </c>
    </row>
    <row r="205" spans="1:6" ht="60">
      <c r="A205" s="284" t="s">
        <v>313</v>
      </c>
      <c r="B205" s="281" t="s">
        <v>314</v>
      </c>
      <c r="C205" s="331"/>
      <c r="D205" s="332"/>
      <c r="E205" s="332"/>
      <c r="F205" s="331">
        <f>F206</f>
        <v>1353.9</v>
      </c>
    </row>
    <row r="206" spans="1:6" ht="30">
      <c r="A206" s="284" t="s">
        <v>500</v>
      </c>
      <c r="B206" s="281" t="s">
        <v>314</v>
      </c>
      <c r="C206" s="331">
        <v>200</v>
      </c>
      <c r="D206" s="332"/>
      <c r="E206" s="332"/>
      <c r="F206" s="331">
        <f>F207</f>
        <v>1353.9</v>
      </c>
    </row>
    <row r="207" spans="1:6" ht="15">
      <c r="A207" s="284" t="s">
        <v>661</v>
      </c>
      <c r="B207" s="281" t="s">
        <v>314</v>
      </c>
      <c r="C207" s="331">
        <v>200</v>
      </c>
      <c r="D207" s="332" t="s">
        <v>568</v>
      </c>
      <c r="E207" s="332"/>
      <c r="F207" s="331">
        <f>F208</f>
        <v>1353.9</v>
      </c>
    </row>
    <row r="208" spans="1:6" ht="15">
      <c r="A208" s="284" t="s">
        <v>315</v>
      </c>
      <c r="B208" s="281" t="s">
        <v>314</v>
      </c>
      <c r="C208" s="331">
        <v>200</v>
      </c>
      <c r="D208" s="332" t="s">
        <v>568</v>
      </c>
      <c r="E208" s="332" t="s">
        <v>573</v>
      </c>
      <c r="F208" s="156">
        <v>1353.9</v>
      </c>
    </row>
    <row r="209" spans="1:6" ht="15">
      <c r="A209" s="284" t="s">
        <v>394</v>
      </c>
      <c r="B209" s="281" t="s">
        <v>316</v>
      </c>
      <c r="C209" s="331"/>
      <c r="D209" s="332"/>
      <c r="E209" s="332"/>
      <c r="F209" s="334">
        <f>F210</f>
        <v>1640.8</v>
      </c>
    </row>
    <row r="210" spans="1:6" ht="15">
      <c r="A210" s="284" t="s">
        <v>317</v>
      </c>
      <c r="B210" s="281" t="s">
        <v>318</v>
      </c>
      <c r="C210" s="331"/>
      <c r="D210" s="332"/>
      <c r="E210" s="332"/>
      <c r="F210" s="334">
        <f>F211</f>
        <v>1640.8</v>
      </c>
    </row>
    <row r="211" spans="1:6" ht="60">
      <c r="A211" s="284" t="s">
        <v>499</v>
      </c>
      <c r="B211" s="281" t="s">
        <v>318</v>
      </c>
      <c r="C211" s="331">
        <v>100</v>
      </c>
      <c r="D211" s="332"/>
      <c r="E211" s="332"/>
      <c r="F211" s="334">
        <f>F212</f>
        <v>1640.8</v>
      </c>
    </row>
    <row r="212" spans="1:6" ht="15">
      <c r="A212" s="284" t="s">
        <v>549</v>
      </c>
      <c r="B212" s="281" t="s">
        <v>318</v>
      </c>
      <c r="C212" s="331">
        <v>100</v>
      </c>
      <c r="D212" s="332" t="s">
        <v>564</v>
      </c>
      <c r="E212" s="332"/>
      <c r="F212" s="334">
        <f>F213</f>
        <v>1640.8</v>
      </c>
    </row>
    <row r="213" spans="1:6" ht="30">
      <c r="A213" s="284" t="s">
        <v>550</v>
      </c>
      <c r="B213" s="281" t="s">
        <v>318</v>
      </c>
      <c r="C213" s="331">
        <v>100</v>
      </c>
      <c r="D213" s="332" t="s">
        <v>564</v>
      </c>
      <c r="E213" s="332" t="s">
        <v>566</v>
      </c>
      <c r="F213" s="143">
        <v>1640.8</v>
      </c>
    </row>
    <row r="214" spans="1:6" ht="15">
      <c r="A214" s="284" t="s">
        <v>319</v>
      </c>
      <c r="B214" s="281" t="s">
        <v>320</v>
      </c>
      <c r="C214" s="331"/>
      <c r="D214" s="332"/>
      <c r="E214" s="332"/>
      <c r="F214" s="334">
        <f>F215+F221+F227</f>
        <v>24446.4</v>
      </c>
    </row>
    <row r="215" spans="1:6" ht="60">
      <c r="A215" s="284" t="s">
        <v>499</v>
      </c>
      <c r="B215" s="281" t="s">
        <v>320</v>
      </c>
      <c r="C215" s="331">
        <v>100</v>
      </c>
      <c r="D215" s="332"/>
      <c r="E215" s="332"/>
      <c r="F215" s="334">
        <f>F216</f>
        <v>20701.7</v>
      </c>
    </row>
    <row r="216" spans="1:6" ht="15">
      <c r="A216" s="284" t="s">
        <v>549</v>
      </c>
      <c r="B216" s="281" t="s">
        <v>320</v>
      </c>
      <c r="C216" s="331">
        <v>100</v>
      </c>
      <c r="D216" s="332" t="s">
        <v>564</v>
      </c>
      <c r="E216" s="332"/>
      <c r="F216" s="334">
        <f>F217+F218+F219+F220</f>
        <v>20701.7</v>
      </c>
    </row>
    <row r="217" spans="1:6" ht="45">
      <c r="A217" s="284" t="s">
        <v>552</v>
      </c>
      <c r="B217" s="281" t="s">
        <v>320</v>
      </c>
      <c r="C217" s="331">
        <v>100</v>
      </c>
      <c r="D217" s="332" t="s">
        <v>564</v>
      </c>
      <c r="E217" s="332" t="s">
        <v>570</v>
      </c>
      <c r="F217" s="143">
        <v>6119.2</v>
      </c>
    </row>
    <row r="218" spans="1:6" ht="45">
      <c r="A218" s="284" t="s">
        <v>21</v>
      </c>
      <c r="B218" s="281" t="s">
        <v>320</v>
      </c>
      <c r="C218" s="331">
        <v>100</v>
      </c>
      <c r="D218" s="332" t="s">
        <v>564</v>
      </c>
      <c r="E218" s="332" t="s">
        <v>568</v>
      </c>
      <c r="F218" s="143">
        <v>8909.3</v>
      </c>
    </row>
    <row r="219" spans="1:6" ht="45">
      <c r="A219" s="284" t="s">
        <v>321</v>
      </c>
      <c r="B219" s="281" t="s">
        <v>320</v>
      </c>
      <c r="C219" s="331">
        <v>100</v>
      </c>
      <c r="D219" s="332" t="s">
        <v>564</v>
      </c>
      <c r="E219" s="332" t="s">
        <v>569</v>
      </c>
      <c r="F219" s="143">
        <f>3004.2+215.9+853.2</f>
        <v>4073.3</v>
      </c>
    </row>
    <row r="220" spans="1:6" ht="15">
      <c r="A220" s="284" t="s">
        <v>267</v>
      </c>
      <c r="B220" s="281" t="s">
        <v>320</v>
      </c>
      <c r="C220" s="331">
        <v>100</v>
      </c>
      <c r="D220" s="332" t="s">
        <v>564</v>
      </c>
      <c r="E220" s="332">
        <v>13</v>
      </c>
      <c r="F220" s="143">
        <v>1599.9</v>
      </c>
    </row>
    <row r="221" spans="1:6" ht="30">
      <c r="A221" s="284" t="s">
        <v>500</v>
      </c>
      <c r="B221" s="281" t="s">
        <v>320</v>
      </c>
      <c r="C221" s="331">
        <v>200</v>
      </c>
      <c r="D221" s="332"/>
      <c r="E221" s="332"/>
      <c r="F221" s="334">
        <f>F222</f>
        <v>3534.2</v>
      </c>
    </row>
    <row r="222" spans="1:6" ht="15">
      <c r="A222" s="284" t="s">
        <v>549</v>
      </c>
      <c r="B222" s="281" t="s">
        <v>320</v>
      </c>
      <c r="C222" s="331">
        <v>200</v>
      </c>
      <c r="D222" s="332" t="s">
        <v>564</v>
      </c>
      <c r="E222" s="332"/>
      <c r="F222" s="334">
        <f>F223+F224+F225+F226</f>
        <v>3534.2</v>
      </c>
    </row>
    <row r="223" spans="1:6" ht="45">
      <c r="A223" s="284" t="s">
        <v>552</v>
      </c>
      <c r="B223" s="281" t="s">
        <v>320</v>
      </c>
      <c r="C223" s="331">
        <v>200</v>
      </c>
      <c r="D223" s="332" t="s">
        <v>564</v>
      </c>
      <c r="E223" s="332" t="s">
        <v>570</v>
      </c>
      <c r="F223" s="143">
        <v>1259.6</v>
      </c>
    </row>
    <row r="224" spans="1:6" ht="45">
      <c r="A224" s="284" t="s">
        <v>21</v>
      </c>
      <c r="B224" s="281" t="s">
        <v>320</v>
      </c>
      <c r="C224" s="331">
        <v>200</v>
      </c>
      <c r="D224" s="332" t="s">
        <v>564</v>
      </c>
      <c r="E224" s="332" t="s">
        <v>568</v>
      </c>
      <c r="F224" s="143">
        <v>2112.9</v>
      </c>
    </row>
    <row r="225" spans="1:6" ht="45">
      <c r="A225" s="284" t="s">
        <v>321</v>
      </c>
      <c r="B225" s="281" t="s">
        <v>320</v>
      </c>
      <c r="C225" s="331">
        <v>200</v>
      </c>
      <c r="D225" s="332" t="s">
        <v>564</v>
      </c>
      <c r="E225" s="332" t="s">
        <v>569</v>
      </c>
      <c r="F225" s="143">
        <v>155.7</v>
      </c>
    </row>
    <row r="226" spans="1:6" ht="15">
      <c r="A226" s="284" t="s">
        <v>267</v>
      </c>
      <c r="B226" s="281" t="s">
        <v>320</v>
      </c>
      <c r="C226" s="331">
        <v>200</v>
      </c>
      <c r="D226" s="332" t="s">
        <v>564</v>
      </c>
      <c r="E226" s="332">
        <v>13</v>
      </c>
      <c r="F226" s="334">
        <v>6</v>
      </c>
    </row>
    <row r="227" spans="1:6" ht="15">
      <c r="A227" s="284" t="s">
        <v>501</v>
      </c>
      <c r="B227" s="281" t="s">
        <v>320</v>
      </c>
      <c r="C227" s="331">
        <v>800</v>
      </c>
      <c r="D227" s="332"/>
      <c r="E227" s="332"/>
      <c r="F227" s="331">
        <f>F228</f>
        <v>210.5</v>
      </c>
    </row>
    <row r="228" spans="1:6" ht="15">
      <c r="A228" s="284" t="s">
        <v>549</v>
      </c>
      <c r="B228" s="281" t="s">
        <v>320</v>
      </c>
      <c r="C228" s="331">
        <v>800</v>
      </c>
      <c r="D228" s="332" t="s">
        <v>564</v>
      </c>
      <c r="E228" s="332"/>
      <c r="F228" s="333">
        <f>F229+F230+F231</f>
        <v>210.5</v>
      </c>
    </row>
    <row r="229" spans="1:6" ht="45">
      <c r="A229" s="284" t="s">
        <v>552</v>
      </c>
      <c r="B229" s="281" t="s">
        <v>320</v>
      </c>
      <c r="C229" s="331">
        <v>800</v>
      </c>
      <c r="D229" s="332" t="s">
        <v>564</v>
      </c>
      <c r="E229" s="332" t="s">
        <v>570</v>
      </c>
      <c r="F229" s="143">
        <v>120</v>
      </c>
    </row>
    <row r="230" spans="1:6" ht="45">
      <c r="A230" s="284" t="s">
        <v>21</v>
      </c>
      <c r="B230" s="281" t="s">
        <v>320</v>
      </c>
      <c r="C230" s="331">
        <v>800</v>
      </c>
      <c r="D230" s="332" t="s">
        <v>564</v>
      </c>
      <c r="E230" s="332" t="s">
        <v>568</v>
      </c>
      <c r="F230" s="143">
        <v>79.5</v>
      </c>
    </row>
    <row r="231" spans="1:6" ht="45">
      <c r="A231" s="284" t="s">
        <v>321</v>
      </c>
      <c r="B231" s="281" t="s">
        <v>320</v>
      </c>
      <c r="C231" s="331">
        <v>800</v>
      </c>
      <c r="D231" s="332" t="s">
        <v>564</v>
      </c>
      <c r="E231" s="332" t="s">
        <v>569</v>
      </c>
      <c r="F231" s="331">
        <v>11</v>
      </c>
    </row>
    <row r="232" spans="1:6" ht="15">
      <c r="A232" s="284" t="s">
        <v>324</v>
      </c>
      <c r="B232" s="281" t="s">
        <v>325</v>
      </c>
      <c r="C232" s="331"/>
      <c r="D232" s="332"/>
      <c r="E232" s="332"/>
      <c r="F232" s="331">
        <f>F233</f>
        <v>1724.9</v>
      </c>
    </row>
    <row r="233" spans="1:6" ht="15">
      <c r="A233" s="284" t="s">
        <v>501</v>
      </c>
      <c r="B233" s="281" t="s">
        <v>325</v>
      </c>
      <c r="C233" s="331">
        <v>800</v>
      </c>
      <c r="D233" s="332"/>
      <c r="E233" s="332"/>
      <c r="F233" s="331">
        <f>F234</f>
        <v>1724.9</v>
      </c>
    </row>
    <row r="234" spans="1:6" ht="15">
      <c r="A234" s="284" t="s">
        <v>549</v>
      </c>
      <c r="B234" s="281" t="s">
        <v>325</v>
      </c>
      <c r="C234" s="331">
        <v>800</v>
      </c>
      <c r="D234" s="332" t="s">
        <v>564</v>
      </c>
      <c r="E234" s="289"/>
      <c r="F234" s="331">
        <f>F235</f>
        <v>1724.9</v>
      </c>
    </row>
    <row r="235" spans="1:6" ht="15">
      <c r="A235" s="284" t="s">
        <v>267</v>
      </c>
      <c r="B235" s="281" t="s">
        <v>325</v>
      </c>
      <c r="C235" s="331">
        <v>800</v>
      </c>
      <c r="D235" s="332" t="s">
        <v>564</v>
      </c>
      <c r="E235" s="332">
        <v>13</v>
      </c>
      <c r="F235" s="331">
        <v>1724.9</v>
      </c>
    </row>
    <row r="236" spans="1:6" ht="27.75" customHeight="1">
      <c r="A236" s="284" t="s">
        <v>326</v>
      </c>
      <c r="B236" s="281" t="s">
        <v>363</v>
      </c>
      <c r="C236" s="331"/>
      <c r="D236" s="332"/>
      <c r="E236" s="332"/>
      <c r="F236" s="334">
        <f>F237</f>
        <v>25000</v>
      </c>
    </row>
    <row r="237" spans="1:6" ht="30">
      <c r="A237" s="284" t="s">
        <v>500</v>
      </c>
      <c r="B237" s="281" t="s">
        <v>363</v>
      </c>
      <c r="C237" s="331">
        <v>200</v>
      </c>
      <c r="D237" s="332"/>
      <c r="E237" s="332"/>
      <c r="F237" s="334">
        <f>F238</f>
        <v>25000</v>
      </c>
    </row>
    <row r="238" spans="1:6" ht="15">
      <c r="A238" s="284" t="s">
        <v>661</v>
      </c>
      <c r="B238" s="281" t="s">
        <v>363</v>
      </c>
      <c r="C238" s="331">
        <v>200</v>
      </c>
      <c r="D238" s="332" t="s">
        <v>568</v>
      </c>
      <c r="E238" s="332"/>
      <c r="F238" s="334">
        <f>F239</f>
        <v>25000</v>
      </c>
    </row>
    <row r="239" spans="1:6" ht="15">
      <c r="A239" s="284" t="s">
        <v>508</v>
      </c>
      <c r="B239" s="281" t="s">
        <v>363</v>
      </c>
      <c r="C239" s="331">
        <v>200</v>
      </c>
      <c r="D239" s="332" t="s">
        <v>568</v>
      </c>
      <c r="E239" s="332" t="s">
        <v>563</v>
      </c>
      <c r="F239" s="334">
        <v>25000</v>
      </c>
    </row>
    <row r="240" spans="1:6" ht="30">
      <c r="A240" s="284" t="s">
        <v>327</v>
      </c>
      <c r="B240" s="281" t="s">
        <v>328</v>
      </c>
      <c r="C240" s="331"/>
      <c r="D240" s="332"/>
      <c r="E240" s="332"/>
      <c r="F240" s="334">
        <f>F241</f>
        <v>4086.4</v>
      </c>
    </row>
    <row r="241" spans="1:6" ht="15">
      <c r="A241" s="284" t="s">
        <v>501</v>
      </c>
      <c r="B241" s="281" t="s">
        <v>328</v>
      </c>
      <c r="C241" s="331">
        <v>800</v>
      </c>
      <c r="D241" s="332"/>
      <c r="E241" s="332"/>
      <c r="F241" s="334">
        <f>F242</f>
        <v>4086.4</v>
      </c>
    </row>
    <row r="242" spans="1:6" ht="15">
      <c r="A242" s="284" t="s">
        <v>549</v>
      </c>
      <c r="B242" s="281" t="s">
        <v>328</v>
      </c>
      <c r="C242" s="331">
        <v>800</v>
      </c>
      <c r="D242" s="332" t="s">
        <v>564</v>
      </c>
      <c r="E242" s="289"/>
      <c r="F242" s="334">
        <f>F243</f>
        <v>4086.4</v>
      </c>
    </row>
    <row r="243" spans="1:6" ht="15">
      <c r="A243" s="284" t="s">
        <v>329</v>
      </c>
      <c r="B243" s="281" t="s">
        <v>328</v>
      </c>
      <c r="C243" s="331">
        <v>800</v>
      </c>
      <c r="D243" s="332" t="s">
        <v>564</v>
      </c>
      <c r="E243" s="332">
        <v>11</v>
      </c>
      <c r="F243" s="334">
        <v>4086.4</v>
      </c>
    </row>
    <row r="244" spans="1:6" ht="30">
      <c r="A244" s="284" t="s">
        <v>553</v>
      </c>
      <c r="B244" s="281" t="s">
        <v>330</v>
      </c>
      <c r="C244" s="331"/>
      <c r="D244" s="332"/>
      <c r="E244" s="289"/>
      <c r="F244" s="331">
        <f>F245</f>
        <v>341.4</v>
      </c>
    </row>
    <row r="245" spans="1:6" ht="60">
      <c r="A245" s="284" t="s">
        <v>499</v>
      </c>
      <c r="B245" s="281" t="s">
        <v>330</v>
      </c>
      <c r="C245" s="331">
        <v>100</v>
      </c>
      <c r="D245" s="332"/>
      <c r="E245" s="289"/>
      <c r="F245" s="331">
        <f>F246</f>
        <v>341.4</v>
      </c>
    </row>
    <row r="246" spans="1:6" ht="15">
      <c r="A246" s="284" t="s">
        <v>549</v>
      </c>
      <c r="B246" s="281" t="s">
        <v>330</v>
      </c>
      <c r="C246" s="331">
        <v>100</v>
      </c>
      <c r="D246" s="332" t="s">
        <v>564</v>
      </c>
      <c r="E246" s="332"/>
      <c r="F246" s="331">
        <f>F247</f>
        <v>341.4</v>
      </c>
    </row>
    <row r="247" spans="1:6" ht="45">
      <c r="A247" s="284" t="s">
        <v>21</v>
      </c>
      <c r="B247" s="281" t="s">
        <v>330</v>
      </c>
      <c r="C247" s="331">
        <v>100</v>
      </c>
      <c r="D247" s="332" t="s">
        <v>564</v>
      </c>
      <c r="E247" s="332" t="s">
        <v>568</v>
      </c>
      <c r="F247" s="143">
        <v>341.4</v>
      </c>
    </row>
    <row r="248" spans="1:6" ht="45">
      <c r="A248" s="284" t="s">
        <v>397</v>
      </c>
      <c r="B248" s="281" t="s">
        <v>331</v>
      </c>
      <c r="C248" s="331"/>
      <c r="D248" s="332"/>
      <c r="E248" s="332"/>
      <c r="F248" s="331">
        <f>F249+F252</f>
        <v>370.2</v>
      </c>
    </row>
    <row r="249" spans="1:6" ht="60">
      <c r="A249" s="284" t="s">
        <v>499</v>
      </c>
      <c r="B249" s="281" t="s">
        <v>331</v>
      </c>
      <c r="C249" s="331">
        <v>100</v>
      </c>
      <c r="D249" s="332"/>
      <c r="E249" s="332"/>
      <c r="F249" s="331">
        <f>F250</f>
        <v>324</v>
      </c>
    </row>
    <row r="250" spans="1:6" ht="15">
      <c r="A250" s="284" t="s">
        <v>549</v>
      </c>
      <c r="B250" s="281" t="s">
        <v>331</v>
      </c>
      <c r="C250" s="331">
        <v>100</v>
      </c>
      <c r="D250" s="332" t="s">
        <v>564</v>
      </c>
      <c r="E250" s="289"/>
      <c r="F250" s="331">
        <f>F251</f>
        <v>324</v>
      </c>
    </row>
    <row r="251" spans="1:6" ht="15">
      <c r="A251" s="284" t="s">
        <v>267</v>
      </c>
      <c r="B251" s="281" t="s">
        <v>331</v>
      </c>
      <c r="C251" s="331">
        <v>100</v>
      </c>
      <c r="D251" s="332" t="s">
        <v>564</v>
      </c>
      <c r="E251" s="332">
        <v>13</v>
      </c>
      <c r="F251" s="154">
        <v>324</v>
      </c>
    </row>
    <row r="252" spans="1:6" ht="30">
      <c r="A252" s="284" t="s">
        <v>500</v>
      </c>
      <c r="B252" s="281" t="s">
        <v>331</v>
      </c>
      <c r="C252" s="331">
        <v>200</v>
      </c>
      <c r="D252" s="332"/>
      <c r="E252" s="332"/>
      <c r="F252" s="331">
        <f>F253</f>
        <v>46.2</v>
      </c>
    </row>
    <row r="253" spans="1:6" ht="15">
      <c r="A253" s="284" t="s">
        <v>549</v>
      </c>
      <c r="B253" s="281" t="s">
        <v>331</v>
      </c>
      <c r="C253" s="331">
        <v>200</v>
      </c>
      <c r="D253" s="332" t="s">
        <v>564</v>
      </c>
      <c r="E253" s="289"/>
      <c r="F253" s="331">
        <f>F254</f>
        <v>46.2</v>
      </c>
    </row>
    <row r="254" spans="1:6" ht="15">
      <c r="A254" s="284" t="s">
        <v>267</v>
      </c>
      <c r="B254" s="281" t="s">
        <v>331</v>
      </c>
      <c r="C254" s="331">
        <v>200</v>
      </c>
      <c r="D254" s="332" t="s">
        <v>564</v>
      </c>
      <c r="E254" s="332">
        <v>13</v>
      </c>
      <c r="F254" s="331">
        <v>46.2</v>
      </c>
    </row>
    <row r="255" spans="1:6" ht="30">
      <c r="A255" s="284" t="s">
        <v>396</v>
      </c>
      <c r="B255" s="281" t="s">
        <v>332</v>
      </c>
      <c r="C255" s="331"/>
      <c r="D255" s="332"/>
      <c r="E255" s="332"/>
      <c r="F255" s="331">
        <f>F256+F259</f>
        <v>363.40000000000003</v>
      </c>
    </row>
    <row r="256" spans="1:6" ht="60">
      <c r="A256" s="284" t="s">
        <v>499</v>
      </c>
      <c r="B256" s="281" t="s">
        <v>332</v>
      </c>
      <c r="C256" s="331">
        <v>100</v>
      </c>
      <c r="D256" s="332"/>
      <c r="E256" s="332"/>
      <c r="F256" s="331">
        <f>F257</f>
        <v>328.1</v>
      </c>
    </row>
    <row r="257" spans="1:6" ht="15">
      <c r="A257" s="284" t="s">
        <v>549</v>
      </c>
      <c r="B257" s="281" t="s">
        <v>332</v>
      </c>
      <c r="C257" s="331">
        <v>100</v>
      </c>
      <c r="D257" s="332" t="s">
        <v>564</v>
      </c>
      <c r="E257" s="289"/>
      <c r="F257" s="331">
        <f>F258</f>
        <v>328.1</v>
      </c>
    </row>
    <row r="258" spans="1:6" ht="15">
      <c r="A258" s="284" t="s">
        <v>267</v>
      </c>
      <c r="B258" s="281" t="s">
        <v>332</v>
      </c>
      <c r="C258" s="331">
        <v>100</v>
      </c>
      <c r="D258" s="332" t="s">
        <v>564</v>
      </c>
      <c r="E258" s="332">
        <v>13</v>
      </c>
      <c r="F258" s="299">
        <v>328.1</v>
      </c>
    </row>
    <row r="259" spans="1:6" ht="30">
      <c r="A259" s="284" t="s">
        <v>500</v>
      </c>
      <c r="B259" s="281" t="s">
        <v>332</v>
      </c>
      <c r="C259" s="331">
        <v>200</v>
      </c>
      <c r="D259" s="332"/>
      <c r="E259" s="332"/>
      <c r="F259" s="331">
        <f>F260</f>
        <v>35.3</v>
      </c>
    </row>
    <row r="260" spans="1:6" ht="15">
      <c r="A260" s="284" t="s">
        <v>549</v>
      </c>
      <c r="B260" s="281" t="s">
        <v>332</v>
      </c>
      <c r="C260" s="331">
        <v>200</v>
      </c>
      <c r="D260" s="332" t="s">
        <v>564</v>
      </c>
      <c r="E260" s="289"/>
      <c r="F260" s="331">
        <f>F261</f>
        <v>35.3</v>
      </c>
    </row>
    <row r="261" spans="1:6" ht="15">
      <c r="A261" s="284" t="s">
        <v>267</v>
      </c>
      <c r="B261" s="281" t="s">
        <v>332</v>
      </c>
      <c r="C261" s="331">
        <v>200</v>
      </c>
      <c r="D261" s="332" t="s">
        <v>564</v>
      </c>
      <c r="E261" s="332">
        <v>13</v>
      </c>
      <c r="F261" s="331">
        <v>35.3</v>
      </c>
    </row>
    <row r="262" spans="1:6" ht="27" customHeight="1">
      <c r="A262" s="284" t="s">
        <v>333</v>
      </c>
      <c r="B262" s="281" t="s">
        <v>334</v>
      </c>
      <c r="C262" s="331"/>
      <c r="D262" s="332"/>
      <c r="E262" s="332"/>
      <c r="F262" s="331">
        <f>F263</f>
        <v>54.5</v>
      </c>
    </row>
    <row r="263" spans="1:6" ht="30">
      <c r="A263" s="284" t="s">
        <v>500</v>
      </c>
      <c r="B263" s="281" t="s">
        <v>334</v>
      </c>
      <c r="C263" s="331">
        <v>200</v>
      </c>
      <c r="D263" s="332"/>
      <c r="E263" s="332"/>
      <c r="F263" s="331">
        <f>F264</f>
        <v>54.5</v>
      </c>
    </row>
    <row r="264" spans="1:6" ht="15">
      <c r="A264" s="284" t="s">
        <v>549</v>
      </c>
      <c r="B264" s="281" t="s">
        <v>334</v>
      </c>
      <c r="C264" s="331">
        <v>200</v>
      </c>
      <c r="D264" s="332" t="s">
        <v>564</v>
      </c>
      <c r="E264" s="289"/>
      <c r="F264" s="331">
        <f>F265</f>
        <v>54.5</v>
      </c>
    </row>
    <row r="265" spans="1:6" ht="15">
      <c r="A265" s="284" t="s">
        <v>267</v>
      </c>
      <c r="B265" s="281" t="s">
        <v>334</v>
      </c>
      <c r="C265" s="331">
        <v>200</v>
      </c>
      <c r="D265" s="332" t="s">
        <v>564</v>
      </c>
      <c r="E265" s="332">
        <v>13</v>
      </c>
      <c r="F265" s="331">
        <v>54.5</v>
      </c>
    </row>
    <row r="266" spans="1:6" ht="45">
      <c r="A266" s="284" t="s">
        <v>335</v>
      </c>
      <c r="B266" s="281" t="s">
        <v>336</v>
      </c>
      <c r="C266" s="331"/>
      <c r="D266" s="332"/>
      <c r="E266" s="332"/>
      <c r="F266" s="331">
        <f>F267</f>
        <v>0.5</v>
      </c>
    </row>
    <row r="267" spans="1:6" ht="30">
      <c r="A267" s="284" t="s">
        <v>500</v>
      </c>
      <c r="B267" s="281" t="s">
        <v>336</v>
      </c>
      <c r="C267" s="331">
        <v>200</v>
      </c>
      <c r="D267" s="332"/>
      <c r="E267" s="332"/>
      <c r="F267" s="331">
        <f>F268</f>
        <v>0.5</v>
      </c>
    </row>
    <row r="268" spans="1:6" ht="15">
      <c r="A268" s="284" t="s">
        <v>549</v>
      </c>
      <c r="B268" s="281" t="s">
        <v>336</v>
      </c>
      <c r="C268" s="331">
        <v>200</v>
      </c>
      <c r="D268" s="332" t="s">
        <v>564</v>
      </c>
      <c r="E268" s="289"/>
      <c r="F268" s="331">
        <f>F269</f>
        <v>0.5</v>
      </c>
    </row>
    <row r="269" spans="1:6" ht="15">
      <c r="A269" s="284" t="s">
        <v>267</v>
      </c>
      <c r="B269" s="281" t="s">
        <v>336</v>
      </c>
      <c r="C269" s="331">
        <v>200</v>
      </c>
      <c r="D269" s="332" t="s">
        <v>564</v>
      </c>
      <c r="E269" s="332">
        <v>13</v>
      </c>
      <c r="F269" s="331">
        <v>0.5</v>
      </c>
    </row>
    <row r="270" spans="1:6" ht="15">
      <c r="A270" s="284" t="s">
        <v>113</v>
      </c>
      <c r="B270" s="281" t="s">
        <v>337</v>
      </c>
      <c r="C270" s="331"/>
      <c r="D270" s="332"/>
      <c r="E270" s="332"/>
      <c r="F270" s="334">
        <f>F271</f>
        <v>6963</v>
      </c>
    </row>
    <row r="271" spans="1:6" ht="30">
      <c r="A271" s="284" t="s">
        <v>511</v>
      </c>
      <c r="B271" s="281" t="s">
        <v>337</v>
      </c>
      <c r="C271" s="331">
        <v>600</v>
      </c>
      <c r="D271" s="332"/>
      <c r="E271" s="332"/>
      <c r="F271" s="334">
        <f>F272</f>
        <v>6963</v>
      </c>
    </row>
    <row r="272" spans="1:6" ht="15">
      <c r="A272" s="284" t="s">
        <v>549</v>
      </c>
      <c r="B272" s="281" t="s">
        <v>337</v>
      </c>
      <c r="C272" s="331">
        <v>600</v>
      </c>
      <c r="D272" s="332" t="s">
        <v>564</v>
      </c>
      <c r="E272" s="289"/>
      <c r="F272" s="334">
        <f>F273</f>
        <v>6963</v>
      </c>
    </row>
    <row r="273" spans="1:6" ht="15">
      <c r="A273" s="284" t="s">
        <v>267</v>
      </c>
      <c r="B273" s="281" t="s">
        <v>337</v>
      </c>
      <c r="C273" s="331">
        <v>600</v>
      </c>
      <c r="D273" s="332" t="s">
        <v>564</v>
      </c>
      <c r="E273" s="332">
        <v>13</v>
      </c>
      <c r="F273" s="143">
        <v>6963</v>
      </c>
    </row>
    <row r="274" spans="1:6" ht="44.25" customHeight="1">
      <c r="A274" s="83" t="s">
        <v>806</v>
      </c>
      <c r="B274" s="281" t="s">
        <v>361</v>
      </c>
      <c r="C274" s="331"/>
      <c r="D274" s="332"/>
      <c r="E274" s="332"/>
      <c r="F274" s="143">
        <f>F275</f>
        <v>7.9</v>
      </c>
    </row>
    <row r="275" spans="1:6" ht="15">
      <c r="A275" s="83" t="s">
        <v>805</v>
      </c>
      <c r="B275" s="281" t="s">
        <v>361</v>
      </c>
      <c r="C275" s="331">
        <v>200</v>
      </c>
      <c r="D275" s="332"/>
      <c r="E275" s="332"/>
      <c r="F275" s="143">
        <f>F276</f>
        <v>7.9</v>
      </c>
    </row>
    <row r="276" spans="1:6" ht="30">
      <c r="A276" s="88" t="s">
        <v>500</v>
      </c>
      <c r="B276" s="281" t="s">
        <v>361</v>
      </c>
      <c r="C276" s="331">
        <v>200</v>
      </c>
      <c r="D276" s="332" t="s">
        <v>564</v>
      </c>
      <c r="E276" s="332"/>
      <c r="F276" s="143">
        <f>F277</f>
        <v>7.9</v>
      </c>
    </row>
    <row r="277" spans="1:6" ht="15">
      <c r="A277" s="284" t="s">
        <v>549</v>
      </c>
      <c r="B277" s="281" t="s">
        <v>361</v>
      </c>
      <c r="C277" s="331">
        <v>200</v>
      </c>
      <c r="D277" s="332" t="s">
        <v>564</v>
      </c>
      <c r="E277" s="332" t="s">
        <v>573</v>
      </c>
      <c r="F277" s="143">
        <v>7.9</v>
      </c>
    </row>
    <row r="278" spans="1:6" ht="30">
      <c r="A278" s="284" t="s">
        <v>432</v>
      </c>
      <c r="B278" s="281" t="s">
        <v>338</v>
      </c>
      <c r="C278" s="331"/>
      <c r="D278" s="332"/>
      <c r="E278" s="332"/>
      <c r="F278" s="334">
        <f>F279</f>
        <v>2160.1</v>
      </c>
    </row>
    <row r="279" spans="1:6" ht="15">
      <c r="A279" s="284" t="s">
        <v>664</v>
      </c>
      <c r="B279" s="281" t="s">
        <v>338</v>
      </c>
      <c r="C279" s="331">
        <v>500</v>
      </c>
      <c r="D279" s="332"/>
      <c r="E279" s="332"/>
      <c r="F279" s="334">
        <f>F280</f>
        <v>2160.1</v>
      </c>
    </row>
    <row r="280" spans="1:6" ht="15">
      <c r="A280" s="284" t="s">
        <v>420</v>
      </c>
      <c r="B280" s="281" t="s">
        <v>338</v>
      </c>
      <c r="C280" s="331">
        <v>500</v>
      </c>
      <c r="D280" s="332" t="s">
        <v>566</v>
      </c>
      <c r="E280" s="332"/>
      <c r="F280" s="334">
        <f>F281</f>
        <v>2160.1</v>
      </c>
    </row>
    <row r="281" spans="1:6" ht="15">
      <c r="A281" s="284" t="s">
        <v>431</v>
      </c>
      <c r="B281" s="281" t="s">
        <v>338</v>
      </c>
      <c r="C281" s="331">
        <v>500</v>
      </c>
      <c r="D281" s="332" t="s">
        <v>566</v>
      </c>
      <c r="E281" s="332" t="s">
        <v>570</v>
      </c>
      <c r="F281" s="334">
        <v>2160.1</v>
      </c>
    </row>
    <row r="282" spans="1:6" ht="15" customHeight="1">
      <c r="A282" s="284" t="s">
        <v>637</v>
      </c>
      <c r="B282" s="281" t="s">
        <v>339</v>
      </c>
      <c r="C282" s="331"/>
      <c r="D282" s="332"/>
      <c r="E282" s="332"/>
      <c r="F282" s="334">
        <f>F283</f>
        <v>802.8</v>
      </c>
    </row>
    <row r="283" spans="1:6" ht="63.75" customHeight="1">
      <c r="A283" s="284" t="s">
        <v>499</v>
      </c>
      <c r="B283" s="281" t="s">
        <v>339</v>
      </c>
      <c r="C283" s="331">
        <v>100</v>
      </c>
      <c r="D283" s="332"/>
      <c r="E283" s="332"/>
      <c r="F283" s="334">
        <f>F284</f>
        <v>802.8</v>
      </c>
    </row>
    <row r="284" spans="1:6" ht="15">
      <c r="A284" s="284" t="s">
        <v>549</v>
      </c>
      <c r="B284" s="281" t="s">
        <v>339</v>
      </c>
      <c r="C284" s="331">
        <v>100</v>
      </c>
      <c r="D284" s="332" t="s">
        <v>564</v>
      </c>
      <c r="E284" s="289"/>
      <c r="F284" s="334">
        <f>F285</f>
        <v>802.8</v>
      </c>
    </row>
    <row r="285" spans="1:6" ht="15">
      <c r="A285" s="284" t="s">
        <v>267</v>
      </c>
      <c r="B285" s="281" t="s">
        <v>339</v>
      </c>
      <c r="C285" s="331">
        <v>100</v>
      </c>
      <c r="D285" s="332" t="s">
        <v>564</v>
      </c>
      <c r="E285" s="332">
        <v>13</v>
      </c>
      <c r="F285" s="144">
        <v>802.8</v>
      </c>
    </row>
    <row r="286" spans="1:6" ht="30">
      <c r="A286" s="284" t="s">
        <v>500</v>
      </c>
      <c r="B286" s="281" t="s">
        <v>339</v>
      </c>
      <c r="C286" s="331">
        <v>200</v>
      </c>
      <c r="D286" s="332"/>
      <c r="E286" s="332"/>
      <c r="F286" s="334">
        <f>F287</f>
        <v>702.1</v>
      </c>
    </row>
    <row r="287" spans="1:6" ht="15">
      <c r="A287" s="284" t="s">
        <v>549</v>
      </c>
      <c r="B287" s="281" t="s">
        <v>339</v>
      </c>
      <c r="C287" s="331">
        <v>200</v>
      </c>
      <c r="D287" s="332" t="s">
        <v>564</v>
      </c>
      <c r="E287" s="289"/>
      <c r="F287" s="334">
        <f>F288</f>
        <v>702.1</v>
      </c>
    </row>
    <row r="288" spans="1:6" ht="15">
      <c r="A288" s="284" t="s">
        <v>267</v>
      </c>
      <c r="B288" s="281" t="s">
        <v>339</v>
      </c>
      <c r="C288" s="331">
        <v>200</v>
      </c>
      <c r="D288" s="332" t="s">
        <v>564</v>
      </c>
      <c r="E288" s="332">
        <v>13</v>
      </c>
      <c r="F288" s="144">
        <v>702.1</v>
      </c>
    </row>
    <row r="289" spans="1:6" ht="90">
      <c r="A289" s="284" t="s">
        <v>340</v>
      </c>
      <c r="B289" s="281" t="s">
        <v>341</v>
      </c>
      <c r="C289" s="331"/>
      <c r="D289" s="289"/>
      <c r="E289" s="289"/>
      <c r="F289" s="334">
        <f>F290</f>
        <v>82069.7</v>
      </c>
    </row>
    <row r="290" spans="1:6" ht="15">
      <c r="A290" s="284" t="s">
        <v>664</v>
      </c>
      <c r="B290" s="281" t="s">
        <v>341</v>
      </c>
      <c r="C290" s="331">
        <v>500</v>
      </c>
      <c r="D290" s="289"/>
      <c r="E290" s="289"/>
      <c r="F290" s="334">
        <f>F291</f>
        <v>82069.7</v>
      </c>
    </row>
    <row r="291" spans="1:6" ht="30">
      <c r="A291" s="284" t="s">
        <v>449</v>
      </c>
      <c r="B291" s="281" t="s">
        <v>341</v>
      </c>
      <c r="C291" s="331">
        <v>500</v>
      </c>
      <c r="D291" s="289">
        <v>14</v>
      </c>
      <c r="E291" s="332"/>
      <c r="F291" s="334">
        <f>F292</f>
        <v>82069.7</v>
      </c>
    </row>
    <row r="292" spans="1:6" ht="30">
      <c r="A292" s="284" t="s">
        <v>342</v>
      </c>
      <c r="B292" s="281" t="s">
        <v>341</v>
      </c>
      <c r="C292" s="331">
        <v>500</v>
      </c>
      <c r="D292" s="289">
        <v>14</v>
      </c>
      <c r="E292" s="289" t="s">
        <v>564</v>
      </c>
      <c r="F292" s="154">
        <v>82069.7</v>
      </c>
    </row>
    <row r="293" spans="1:6" ht="109.5" customHeight="1">
      <c r="A293" s="284" t="s">
        <v>343</v>
      </c>
      <c r="B293" s="281" t="s">
        <v>344</v>
      </c>
      <c r="C293" s="331"/>
      <c r="D293" s="289"/>
      <c r="E293" s="289"/>
      <c r="F293" s="334">
        <f>F294</f>
        <v>482.2</v>
      </c>
    </row>
    <row r="294" spans="1:6" ht="15">
      <c r="A294" s="284" t="s">
        <v>664</v>
      </c>
      <c r="B294" s="281" t="s">
        <v>344</v>
      </c>
      <c r="C294" s="331">
        <v>500</v>
      </c>
      <c r="D294" s="289"/>
      <c r="E294" s="289"/>
      <c r="F294" s="334">
        <f>F295</f>
        <v>482.2</v>
      </c>
    </row>
    <row r="295" spans="1:6" ht="30">
      <c r="A295" s="284" t="s">
        <v>449</v>
      </c>
      <c r="B295" s="281" t="s">
        <v>344</v>
      </c>
      <c r="C295" s="331">
        <v>500</v>
      </c>
      <c r="D295" s="289">
        <v>14</v>
      </c>
      <c r="E295" s="332"/>
      <c r="F295" s="334">
        <f>F296</f>
        <v>482.2</v>
      </c>
    </row>
    <row r="296" spans="1:6" ht="30">
      <c r="A296" s="284" t="s">
        <v>342</v>
      </c>
      <c r="B296" s="281" t="s">
        <v>344</v>
      </c>
      <c r="C296" s="331">
        <v>500</v>
      </c>
      <c r="D296" s="289">
        <v>14</v>
      </c>
      <c r="E296" s="289" t="s">
        <v>564</v>
      </c>
      <c r="F296" s="154">
        <v>482.2</v>
      </c>
    </row>
    <row r="297" spans="1:6" ht="15">
      <c r="A297" s="88" t="s">
        <v>142</v>
      </c>
      <c r="B297" s="281" t="s">
        <v>345</v>
      </c>
      <c r="C297" s="331"/>
      <c r="D297" s="289"/>
      <c r="E297" s="289"/>
      <c r="F297" s="334">
        <f>F298</f>
        <v>185.3</v>
      </c>
    </row>
    <row r="298" spans="1:6" ht="30">
      <c r="A298" s="341" t="s">
        <v>500</v>
      </c>
      <c r="B298" s="281" t="s">
        <v>345</v>
      </c>
      <c r="C298" s="331">
        <v>200</v>
      </c>
      <c r="D298" s="289"/>
      <c r="E298" s="289"/>
      <c r="F298" s="334">
        <f>F299</f>
        <v>185.3</v>
      </c>
    </row>
    <row r="299" spans="1:6" ht="15">
      <c r="A299" s="88" t="s">
        <v>661</v>
      </c>
      <c r="B299" s="281" t="s">
        <v>345</v>
      </c>
      <c r="C299" s="331">
        <v>200</v>
      </c>
      <c r="D299" s="289" t="s">
        <v>568</v>
      </c>
      <c r="E299" s="289"/>
      <c r="F299" s="334">
        <f>F300</f>
        <v>185.3</v>
      </c>
    </row>
    <row r="300" spans="1:6" ht="15">
      <c r="A300" s="88" t="s">
        <v>143</v>
      </c>
      <c r="B300" s="281" t="s">
        <v>345</v>
      </c>
      <c r="C300" s="331">
        <v>200</v>
      </c>
      <c r="D300" s="289" t="s">
        <v>568</v>
      </c>
      <c r="E300" s="289" t="s">
        <v>569</v>
      </c>
      <c r="F300" s="334">
        <v>185.3</v>
      </c>
    </row>
    <row r="301" spans="1:6" ht="15">
      <c r="A301" s="88" t="s">
        <v>100</v>
      </c>
      <c r="B301" s="413" t="s">
        <v>277</v>
      </c>
      <c r="C301" s="414"/>
      <c r="D301" s="415"/>
      <c r="E301" s="416"/>
      <c r="F301" s="334">
        <f>F302</f>
        <v>429</v>
      </c>
    </row>
    <row r="302" spans="1:6" ht="30">
      <c r="A302" s="341" t="s">
        <v>500</v>
      </c>
      <c r="B302" s="413" t="s">
        <v>277</v>
      </c>
      <c r="C302" s="414">
        <v>200</v>
      </c>
      <c r="D302" s="415"/>
      <c r="E302" s="416"/>
      <c r="F302" s="334">
        <f>F303</f>
        <v>429</v>
      </c>
    </row>
    <row r="303" spans="1:6" ht="15">
      <c r="A303" s="284" t="s">
        <v>549</v>
      </c>
      <c r="B303" s="413" t="s">
        <v>277</v>
      </c>
      <c r="C303" s="414">
        <v>200</v>
      </c>
      <c r="D303" s="415" t="s">
        <v>564</v>
      </c>
      <c r="E303" s="416"/>
      <c r="F303" s="334">
        <f>F304</f>
        <v>429</v>
      </c>
    </row>
    <row r="304" spans="1:6" ht="15">
      <c r="A304" s="284" t="s">
        <v>267</v>
      </c>
      <c r="B304" s="413" t="s">
        <v>277</v>
      </c>
      <c r="C304" s="414">
        <v>200</v>
      </c>
      <c r="D304" s="415" t="s">
        <v>564</v>
      </c>
      <c r="E304" s="416" t="s">
        <v>479</v>
      </c>
      <c r="F304" s="334">
        <v>429</v>
      </c>
    </row>
    <row r="305" spans="1:6" ht="12.75">
      <c r="A305" s="342" t="s">
        <v>346</v>
      </c>
      <c r="B305" s="343"/>
      <c r="C305" s="343"/>
      <c r="D305" s="343"/>
      <c r="E305" s="344"/>
      <c r="F305" s="345">
        <f>F300+F296+F292+F288+F285+F281+F277+F273+F269+F265+F261+F258+F254+F251+F247+F243+F239+F235+F138+F135+F231+F230+F229+F226+F225+F224+F223+F220+F219+F218+F217+F213+F208+F202+F198+F194+F190+F186+F181+F178+F171+F166+F160+F157+F151+F145+F131+F127+F123+F115+F108+F103+F96+F89+F86+F83+F80+F76+F72+F68+F62+F58+F55+F51+F46+F42+F36+F32+F27+F20+F301+F119</f>
        <v>761227.4</v>
      </c>
    </row>
    <row r="306" ht="12.75">
      <c r="F306" s="381">
        <v>761227.4</v>
      </c>
    </row>
    <row r="307" ht="12.75">
      <c r="F307" s="381">
        <f>F305-F306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9"/>
  <sheetViews>
    <sheetView view="pageBreakPreview" zoomScale="8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63.375" style="0" customWidth="1"/>
    <col min="2" max="2" width="15.625" style="0" customWidth="1"/>
    <col min="3" max="3" width="6.00390625" style="0" customWidth="1"/>
    <col min="5" max="5" width="6.25390625" style="0" customWidth="1"/>
    <col min="6" max="6" width="14.25390625" style="0" customWidth="1"/>
    <col min="7" max="7" width="11.875" style="0" customWidth="1"/>
  </cols>
  <sheetData>
    <row r="1" spans="1:7" ht="15.75">
      <c r="A1" s="348"/>
      <c r="F1" s="36"/>
      <c r="G1" s="204" t="s">
        <v>489</v>
      </c>
    </row>
    <row r="2" spans="6:7" ht="15.75">
      <c r="F2" s="36"/>
      <c r="G2" s="204" t="s">
        <v>497</v>
      </c>
    </row>
    <row r="3" spans="6:7" ht="15.75">
      <c r="F3" s="36"/>
      <c r="G3" s="79" t="s">
        <v>498</v>
      </c>
    </row>
    <row r="4" spans="6:7" ht="15.75">
      <c r="F4" s="36"/>
      <c r="G4" s="79" t="s">
        <v>59</v>
      </c>
    </row>
    <row r="5" spans="6:7" ht="15.75">
      <c r="F5" s="36"/>
      <c r="G5" s="92" t="s">
        <v>840</v>
      </c>
    </row>
    <row r="6" ht="15.75">
      <c r="F6" s="16"/>
    </row>
    <row r="7" spans="6:7" ht="15.75">
      <c r="F7" s="36"/>
      <c r="G7" s="187" t="s">
        <v>539</v>
      </c>
    </row>
    <row r="8" spans="1:6" ht="15.75">
      <c r="A8" s="252"/>
      <c r="B8" s="175" t="s">
        <v>707</v>
      </c>
      <c r="C8" s="156"/>
      <c r="D8" s="156"/>
      <c r="E8" s="156"/>
      <c r="F8" s="63"/>
    </row>
    <row r="9" spans="1:6" ht="15.75">
      <c r="A9" s="252"/>
      <c r="B9" s="175" t="s">
        <v>347</v>
      </c>
      <c r="C9" s="156"/>
      <c r="D9" s="156"/>
      <c r="E9" s="156"/>
      <c r="F9" s="63"/>
    </row>
    <row r="10" spans="1:6" ht="15.75">
      <c r="A10" s="252"/>
      <c r="B10" s="175" t="s">
        <v>348</v>
      </c>
      <c r="C10" s="156"/>
      <c r="D10" s="156"/>
      <c r="E10" s="156"/>
      <c r="F10" s="63"/>
    </row>
    <row r="11" spans="1:6" ht="15.75">
      <c r="A11" s="252"/>
      <c r="B11" s="175" t="s">
        <v>710</v>
      </c>
      <c r="C11" s="156"/>
      <c r="D11" s="156"/>
      <c r="E11" s="156"/>
      <c r="F11" s="63"/>
    </row>
    <row r="12" spans="1:7" ht="15.75">
      <c r="A12" s="252"/>
      <c r="B12" s="327" t="s">
        <v>57</v>
      </c>
      <c r="C12" s="156"/>
      <c r="D12" s="156"/>
      <c r="E12" s="156"/>
      <c r="F12" s="63"/>
      <c r="G12" s="349"/>
    </row>
    <row r="13" spans="1:7" ht="15.75">
      <c r="A13" s="252"/>
      <c r="B13" s="327"/>
      <c r="C13" s="156"/>
      <c r="D13" s="156"/>
      <c r="E13" s="156"/>
      <c r="F13" s="36"/>
      <c r="G13" s="33" t="s">
        <v>523</v>
      </c>
    </row>
    <row r="14" spans="1:7" ht="15">
      <c r="A14" s="151" t="s">
        <v>349</v>
      </c>
      <c r="B14" s="151" t="s">
        <v>350</v>
      </c>
      <c r="C14" s="346" t="s">
        <v>351</v>
      </c>
      <c r="D14" s="346" t="s">
        <v>352</v>
      </c>
      <c r="E14" s="346" t="s">
        <v>353</v>
      </c>
      <c r="F14" s="151">
        <v>2020</v>
      </c>
      <c r="G14" s="151">
        <v>2021</v>
      </c>
    </row>
    <row r="15" spans="1:7" ht="45">
      <c r="A15" s="284" t="s">
        <v>217</v>
      </c>
      <c r="B15" s="281" t="s">
        <v>218</v>
      </c>
      <c r="C15" s="331"/>
      <c r="D15" s="331"/>
      <c r="E15" s="331"/>
      <c r="F15" s="144">
        <f aca="true" t="shared" si="0" ref="F15:G19">F16</f>
        <v>474</v>
      </c>
      <c r="G15" s="144">
        <f t="shared" si="0"/>
        <v>491.7</v>
      </c>
    </row>
    <row r="16" spans="1:7" ht="30">
      <c r="A16" s="284" t="s">
        <v>219</v>
      </c>
      <c r="B16" s="281" t="s">
        <v>220</v>
      </c>
      <c r="C16" s="331"/>
      <c r="D16" s="331"/>
      <c r="E16" s="331"/>
      <c r="F16" s="144">
        <f t="shared" si="0"/>
        <v>474</v>
      </c>
      <c r="G16" s="144">
        <f t="shared" si="0"/>
        <v>491.7</v>
      </c>
    </row>
    <row r="17" spans="1:7" ht="120">
      <c r="A17" s="284" t="s">
        <v>221</v>
      </c>
      <c r="B17" s="281" t="s">
        <v>222</v>
      </c>
      <c r="C17" s="331"/>
      <c r="D17" s="331"/>
      <c r="E17" s="331"/>
      <c r="F17" s="144">
        <f t="shared" si="0"/>
        <v>474</v>
      </c>
      <c r="G17" s="144">
        <f t="shared" si="0"/>
        <v>491.7</v>
      </c>
    </row>
    <row r="18" spans="1:7" ht="30">
      <c r="A18" s="284" t="s">
        <v>500</v>
      </c>
      <c r="B18" s="281" t="s">
        <v>222</v>
      </c>
      <c r="C18" s="331">
        <v>200</v>
      </c>
      <c r="D18" s="331"/>
      <c r="E18" s="331"/>
      <c r="F18" s="144">
        <f t="shared" si="0"/>
        <v>474</v>
      </c>
      <c r="G18" s="144">
        <f t="shared" si="0"/>
        <v>491.7</v>
      </c>
    </row>
    <row r="19" spans="1:7" ht="15">
      <c r="A19" s="284" t="s">
        <v>662</v>
      </c>
      <c r="B19" s="281" t="s">
        <v>222</v>
      </c>
      <c r="C19" s="331">
        <v>200</v>
      </c>
      <c r="D19" s="332" t="s">
        <v>563</v>
      </c>
      <c r="E19" s="332"/>
      <c r="F19" s="333">
        <f t="shared" si="0"/>
        <v>474</v>
      </c>
      <c r="G19" s="333">
        <f t="shared" si="0"/>
        <v>491.7</v>
      </c>
    </row>
    <row r="20" spans="1:7" ht="15">
      <c r="A20" s="284" t="s">
        <v>409</v>
      </c>
      <c r="B20" s="281" t="s">
        <v>222</v>
      </c>
      <c r="C20" s="331">
        <v>200</v>
      </c>
      <c r="D20" s="332" t="s">
        <v>563</v>
      </c>
      <c r="E20" s="332" t="s">
        <v>565</v>
      </c>
      <c r="F20" s="154">
        <v>474</v>
      </c>
      <c r="G20" s="144">
        <v>491.7</v>
      </c>
    </row>
    <row r="21" spans="1:7" ht="30">
      <c r="A21" s="129" t="s">
        <v>23</v>
      </c>
      <c r="B21" s="281" t="s">
        <v>223</v>
      </c>
      <c r="C21" s="331"/>
      <c r="D21" s="289"/>
      <c r="E21" s="289"/>
      <c r="F21" s="333">
        <f>F22+F28+F37+F63</f>
        <v>523143.80000000005</v>
      </c>
      <c r="G21" s="333">
        <f>G22+G28+G37+G63</f>
        <v>526356.6</v>
      </c>
    </row>
    <row r="22" spans="1:7" ht="45">
      <c r="A22" s="127" t="s">
        <v>30</v>
      </c>
      <c r="B22" s="281" t="s">
        <v>224</v>
      </c>
      <c r="C22" s="331"/>
      <c r="D22" s="289"/>
      <c r="E22" s="289"/>
      <c r="F22" s="333">
        <f aca="true" t="shared" si="1" ref="F22:G26">F23</f>
        <v>63133.7</v>
      </c>
      <c r="G22" s="333">
        <f t="shared" si="1"/>
        <v>63133.7</v>
      </c>
    </row>
    <row r="23" spans="1:7" ht="60">
      <c r="A23" s="127" t="s">
        <v>745</v>
      </c>
      <c r="B23" s="281" t="s">
        <v>225</v>
      </c>
      <c r="C23" s="331"/>
      <c r="D23" s="289"/>
      <c r="E23" s="289"/>
      <c r="F23" s="333">
        <f t="shared" si="1"/>
        <v>63133.7</v>
      </c>
      <c r="G23" s="333">
        <f t="shared" si="1"/>
        <v>63133.7</v>
      </c>
    </row>
    <row r="24" spans="1:7" ht="60">
      <c r="A24" s="119" t="s">
        <v>512</v>
      </c>
      <c r="B24" s="281" t="s">
        <v>226</v>
      </c>
      <c r="C24" s="331"/>
      <c r="D24" s="289"/>
      <c r="E24" s="289"/>
      <c r="F24" s="333">
        <f t="shared" si="1"/>
        <v>63133.7</v>
      </c>
      <c r="G24" s="333">
        <f t="shared" si="1"/>
        <v>63133.7</v>
      </c>
    </row>
    <row r="25" spans="1:7" ht="30">
      <c r="A25" s="119" t="s">
        <v>511</v>
      </c>
      <c r="B25" s="281" t="s">
        <v>226</v>
      </c>
      <c r="C25" s="331">
        <v>600</v>
      </c>
      <c r="D25" s="289"/>
      <c r="E25" s="289"/>
      <c r="F25" s="333">
        <f t="shared" si="1"/>
        <v>63133.7</v>
      </c>
      <c r="G25" s="333">
        <f t="shared" si="1"/>
        <v>63133.7</v>
      </c>
    </row>
    <row r="26" spans="1:7" ht="15">
      <c r="A26" s="284" t="s">
        <v>545</v>
      </c>
      <c r="B26" s="281" t="s">
        <v>226</v>
      </c>
      <c r="C26" s="331">
        <v>600</v>
      </c>
      <c r="D26" s="289" t="s">
        <v>565</v>
      </c>
      <c r="E26" s="332"/>
      <c r="F26" s="333">
        <f t="shared" si="1"/>
        <v>63133.7</v>
      </c>
      <c r="G26" s="333">
        <f t="shared" si="1"/>
        <v>63133.7</v>
      </c>
    </row>
    <row r="27" spans="1:7" ht="15">
      <c r="A27" s="284" t="s">
        <v>546</v>
      </c>
      <c r="B27" s="281" t="s">
        <v>226</v>
      </c>
      <c r="C27" s="331">
        <v>600</v>
      </c>
      <c r="D27" s="289" t="s">
        <v>565</v>
      </c>
      <c r="E27" s="289" t="s">
        <v>564</v>
      </c>
      <c r="F27" s="314">
        <v>63133.7</v>
      </c>
      <c r="G27" s="314">
        <v>63133.7</v>
      </c>
    </row>
    <row r="28" spans="1:7" ht="15">
      <c r="A28" s="284" t="s">
        <v>227</v>
      </c>
      <c r="B28" s="281" t="s">
        <v>228</v>
      </c>
      <c r="C28" s="331"/>
      <c r="D28" s="289"/>
      <c r="E28" s="289"/>
      <c r="F28" s="333">
        <f>F29+F33</f>
        <v>53684.600000000006</v>
      </c>
      <c r="G28" s="333">
        <f>G29+G33</f>
        <v>54894.5</v>
      </c>
    </row>
    <row r="29" spans="1:7" ht="15">
      <c r="A29" s="284" t="s">
        <v>229</v>
      </c>
      <c r="B29" s="281" t="s">
        <v>230</v>
      </c>
      <c r="C29" s="331"/>
      <c r="D29" s="289"/>
      <c r="E29" s="289"/>
      <c r="F29" s="333">
        <f aca="true" t="shared" si="2" ref="F29:G31">F30</f>
        <v>18466.2</v>
      </c>
      <c r="G29" s="333">
        <f t="shared" si="2"/>
        <v>19676.1</v>
      </c>
    </row>
    <row r="30" spans="1:7" ht="30">
      <c r="A30" s="284" t="s">
        <v>511</v>
      </c>
      <c r="B30" s="281" t="s">
        <v>230</v>
      </c>
      <c r="C30" s="331">
        <v>600</v>
      </c>
      <c r="D30" s="289"/>
      <c r="E30" s="289"/>
      <c r="F30" s="333">
        <f t="shared" si="2"/>
        <v>18466.2</v>
      </c>
      <c r="G30" s="333">
        <f t="shared" si="2"/>
        <v>19676.1</v>
      </c>
    </row>
    <row r="31" spans="1:7" ht="15">
      <c r="A31" s="284" t="s">
        <v>545</v>
      </c>
      <c r="B31" s="281" t="s">
        <v>230</v>
      </c>
      <c r="C31" s="331">
        <v>600</v>
      </c>
      <c r="D31" s="289" t="s">
        <v>565</v>
      </c>
      <c r="E31" s="332"/>
      <c r="F31" s="333">
        <f t="shared" si="2"/>
        <v>18466.2</v>
      </c>
      <c r="G31" s="333">
        <f t="shared" si="2"/>
        <v>19676.1</v>
      </c>
    </row>
    <row r="32" spans="1:7" ht="15">
      <c r="A32" s="284" t="s">
        <v>546</v>
      </c>
      <c r="B32" s="281" t="s">
        <v>230</v>
      </c>
      <c r="C32" s="331">
        <v>600</v>
      </c>
      <c r="D32" s="289" t="s">
        <v>565</v>
      </c>
      <c r="E32" s="289" t="s">
        <v>564</v>
      </c>
      <c r="F32" s="314">
        <v>18466.2</v>
      </c>
      <c r="G32" s="143">
        <v>19676.1</v>
      </c>
    </row>
    <row r="33" spans="1:7" ht="30">
      <c r="A33" s="119" t="s">
        <v>831</v>
      </c>
      <c r="B33" s="281" t="s">
        <v>231</v>
      </c>
      <c r="C33" s="331"/>
      <c r="D33" s="289"/>
      <c r="E33" s="289"/>
      <c r="F33" s="353">
        <f aca="true" t="shared" si="3" ref="F33:G35">F34</f>
        <v>35218.4</v>
      </c>
      <c r="G33" s="352">
        <f t="shared" si="3"/>
        <v>35218.4</v>
      </c>
    </row>
    <row r="34" spans="1:7" ht="30">
      <c r="A34" s="284" t="s">
        <v>511</v>
      </c>
      <c r="B34" s="281" t="s">
        <v>231</v>
      </c>
      <c r="C34" s="331">
        <v>600</v>
      </c>
      <c r="D34" s="289"/>
      <c r="E34" s="289"/>
      <c r="F34" s="353">
        <f t="shared" si="3"/>
        <v>35218.4</v>
      </c>
      <c r="G34" s="352">
        <f t="shared" si="3"/>
        <v>35218.4</v>
      </c>
    </row>
    <row r="35" spans="1:7" ht="15">
      <c r="A35" s="284" t="s">
        <v>545</v>
      </c>
      <c r="B35" s="281" t="s">
        <v>231</v>
      </c>
      <c r="C35" s="331">
        <v>600</v>
      </c>
      <c r="D35" s="289" t="s">
        <v>565</v>
      </c>
      <c r="E35" s="332"/>
      <c r="F35" s="353">
        <f t="shared" si="3"/>
        <v>35218.4</v>
      </c>
      <c r="G35" s="352">
        <f t="shared" si="3"/>
        <v>35218.4</v>
      </c>
    </row>
    <row r="36" spans="1:7" ht="15">
      <c r="A36" s="284" t="s">
        <v>546</v>
      </c>
      <c r="B36" s="281" t="s">
        <v>231</v>
      </c>
      <c r="C36" s="331">
        <v>600</v>
      </c>
      <c r="D36" s="289" t="s">
        <v>565</v>
      </c>
      <c r="E36" s="289" t="s">
        <v>564</v>
      </c>
      <c r="F36" s="314">
        <v>35218.4</v>
      </c>
      <c r="G36" s="143">
        <v>35218.4</v>
      </c>
    </row>
    <row r="37" spans="1:7" ht="30">
      <c r="A37" s="129" t="s">
        <v>23</v>
      </c>
      <c r="B37" s="281" t="s">
        <v>232</v>
      </c>
      <c r="C37" s="331"/>
      <c r="D37" s="289"/>
      <c r="E37" s="289"/>
      <c r="F37" s="333">
        <f>F38+F47</f>
        <v>319696.80000000005</v>
      </c>
      <c r="G37" s="333">
        <f>G38+G47</f>
        <v>320799.69999999995</v>
      </c>
    </row>
    <row r="38" spans="1:7" ht="45">
      <c r="A38" s="127" t="s">
        <v>31</v>
      </c>
      <c r="B38" s="281" t="s">
        <v>233</v>
      </c>
      <c r="C38" s="331"/>
      <c r="D38" s="289"/>
      <c r="E38" s="289"/>
      <c r="F38" s="333">
        <f>F39+F43</f>
        <v>161994.2</v>
      </c>
      <c r="G38" s="333">
        <f>G39+G43</f>
        <v>162918.8</v>
      </c>
    </row>
    <row r="39" spans="1:7" ht="15">
      <c r="A39" s="127" t="s">
        <v>753</v>
      </c>
      <c r="B39" s="281" t="s">
        <v>234</v>
      </c>
      <c r="C39" s="331"/>
      <c r="D39" s="289"/>
      <c r="E39" s="289"/>
      <c r="F39" s="354">
        <f aca="true" t="shared" si="4" ref="F39:G41">F40</f>
        <v>58650.4</v>
      </c>
      <c r="G39" s="354">
        <f t="shared" si="4"/>
        <v>61009.8</v>
      </c>
    </row>
    <row r="40" spans="1:7" ht="30">
      <c r="A40" s="119" t="s">
        <v>828</v>
      </c>
      <c r="B40" s="281" t="s">
        <v>234</v>
      </c>
      <c r="C40" s="331">
        <v>600</v>
      </c>
      <c r="D40" s="289"/>
      <c r="E40" s="289"/>
      <c r="F40" s="354">
        <f t="shared" si="4"/>
        <v>58650.4</v>
      </c>
      <c r="G40" s="354">
        <f t="shared" si="4"/>
        <v>61009.8</v>
      </c>
    </row>
    <row r="41" spans="1:7" ht="15">
      <c r="A41" s="284" t="s">
        <v>545</v>
      </c>
      <c r="B41" s="281" t="s">
        <v>234</v>
      </c>
      <c r="C41" s="331">
        <v>600</v>
      </c>
      <c r="D41" s="289" t="s">
        <v>565</v>
      </c>
      <c r="E41" s="332"/>
      <c r="F41" s="354">
        <f t="shared" si="4"/>
        <v>58650.4</v>
      </c>
      <c r="G41" s="354">
        <f t="shared" si="4"/>
        <v>61009.8</v>
      </c>
    </row>
    <row r="42" spans="1:7" ht="15">
      <c r="A42" s="284" t="s">
        <v>436</v>
      </c>
      <c r="B42" s="281" t="s">
        <v>234</v>
      </c>
      <c r="C42" s="331">
        <v>600</v>
      </c>
      <c r="D42" s="289" t="s">
        <v>565</v>
      </c>
      <c r="E42" s="289" t="s">
        <v>566</v>
      </c>
      <c r="F42" s="148">
        <v>58650.4</v>
      </c>
      <c r="G42" s="144">
        <v>61009.8</v>
      </c>
    </row>
    <row r="43" spans="1:7" ht="30">
      <c r="A43" s="119" t="s">
        <v>829</v>
      </c>
      <c r="B43" s="281" t="s">
        <v>235</v>
      </c>
      <c r="C43" s="331"/>
      <c r="D43" s="289"/>
      <c r="E43" s="289"/>
      <c r="F43" s="353">
        <f aca="true" t="shared" si="5" ref="F43:G45">F44</f>
        <v>103343.8</v>
      </c>
      <c r="G43" s="353">
        <f t="shared" si="5"/>
        <v>101909</v>
      </c>
    </row>
    <row r="44" spans="1:7" ht="30">
      <c r="A44" s="284" t="s">
        <v>511</v>
      </c>
      <c r="B44" s="281" t="s">
        <v>235</v>
      </c>
      <c r="C44" s="331">
        <v>600</v>
      </c>
      <c r="D44" s="289"/>
      <c r="E44" s="289"/>
      <c r="F44" s="353">
        <f t="shared" si="5"/>
        <v>103343.8</v>
      </c>
      <c r="G44" s="353">
        <f t="shared" si="5"/>
        <v>101909</v>
      </c>
    </row>
    <row r="45" spans="1:7" ht="15">
      <c r="A45" s="284" t="s">
        <v>545</v>
      </c>
      <c r="B45" s="281" t="s">
        <v>235</v>
      </c>
      <c r="C45" s="331">
        <v>600</v>
      </c>
      <c r="D45" s="289" t="s">
        <v>565</v>
      </c>
      <c r="E45" s="332"/>
      <c r="F45" s="353">
        <f t="shared" si="5"/>
        <v>103343.8</v>
      </c>
      <c r="G45" s="353">
        <f t="shared" si="5"/>
        <v>101909</v>
      </c>
    </row>
    <row r="46" spans="1:7" ht="15">
      <c r="A46" s="284" t="s">
        <v>436</v>
      </c>
      <c r="B46" s="281" t="s">
        <v>235</v>
      </c>
      <c r="C46" s="331">
        <v>600</v>
      </c>
      <c r="D46" s="289" t="s">
        <v>565</v>
      </c>
      <c r="E46" s="289" t="s">
        <v>566</v>
      </c>
      <c r="F46" s="314">
        <v>103343.8</v>
      </c>
      <c r="G46" s="143">
        <v>101909</v>
      </c>
    </row>
    <row r="47" spans="1:7" ht="105">
      <c r="A47" s="284" t="s">
        <v>20</v>
      </c>
      <c r="B47" s="281" t="s">
        <v>236</v>
      </c>
      <c r="C47" s="331"/>
      <c r="D47" s="289"/>
      <c r="E47" s="289"/>
      <c r="F47" s="143">
        <f>F48+F52</f>
        <v>157702.6</v>
      </c>
      <c r="G47" s="143">
        <f>G48+G52</f>
        <v>157880.9</v>
      </c>
    </row>
    <row r="48" spans="1:7" ht="90">
      <c r="A48" s="284" t="s">
        <v>237</v>
      </c>
      <c r="B48" s="281" t="s">
        <v>238</v>
      </c>
      <c r="C48" s="331"/>
      <c r="D48" s="289"/>
      <c r="E48" s="289"/>
      <c r="F48" s="143">
        <f aca="true" t="shared" si="6" ref="F48:G50">F49</f>
        <v>153163.6</v>
      </c>
      <c r="G48" s="143">
        <f t="shared" si="6"/>
        <v>153163.6</v>
      </c>
    </row>
    <row r="49" spans="1:7" ht="30">
      <c r="A49" s="284" t="s">
        <v>511</v>
      </c>
      <c r="B49" s="281" t="s">
        <v>238</v>
      </c>
      <c r="C49" s="331">
        <v>600</v>
      </c>
      <c r="D49" s="289"/>
      <c r="E49" s="289"/>
      <c r="F49" s="143">
        <f t="shared" si="6"/>
        <v>153163.6</v>
      </c>
      <c r="G49" s="143">
        <f t="shared" si="6"/>
        <v>153163.6</v>
      </c>
    </row>
    <row r="50" spans="1:7" ht="15">
      <c r="A50" s="284" t="s">
        <v>545</v>
      </c>
      <c r="B50" s="281" t="s">
        <v>238</v>
      </c>
      <c r="C50" s="331">
        <v>600</v>
      </c>
      <c r="D50" s="289" t="s">
        <v>565</v>
      </c>
      <c r="E50" s="332"/>
      <c r="F50" s="143">
        <f t="shared" si="6"/>
        <v>153163.6</v>
      </c>
      <c r="G50" s="143">
        <f t="shared" si="6"/>
        <v>153163.6</v>
      </c>
    </row>
    <row r="51" spans="1:7" ht="15">
      <c r="A51" s="284" t="s">
        <v>436</v>
      </c>
      <c r="B51" s="281" t="s">
        <v>238</v>
      </c>
      <c r="C51" s="331">
        <v>600</v>
      </c>
      <c r="D51" s="289" t="s">
        <v>565</v>
      </c>
      <c r="E51" s="289" t="s">
        <v>566</v>
      </c>
      <c r="F51" s="314">
        <v>153163.6</v>
      </c>
      <c r="G51" s="314">
        <v>153163.6</v>
      </c>
    </row>
    <row r="52" spans="1:7" ht="30">
      <c r="A52" s="284" t="s">
        <v>239</v>
      </c>
      <c r="B52" s="281" t="s">
        <v>240</v>
      </c>
      <c r="C52" s="331"/>
      <c r="D52" s="289"/>
      <c r="E52" s="289"/>
      <c r="F52" s="333">
        <f>F53+F56</f>
        <v>4539</v>
      </c>
      <c r="G52" s="333">
        <f>G53+G56</f>
        <v>4717.3</v>
      </c>
    </row>
    <row r="53" spans="1:7" ht="60">
      <c r="A53" s="284" t="s">
        <v>499</v>
      </c>
      <c r="B53" s="281" t="s">
        <v>240</v>
      </c>
      <c r="C53" s="331">
        <v>100</v>
      </c>
      <c r="D53" s="289"/>
      <c r="E53" s="289"/>
      <c r="F53" s="333">
        <f>F54</f>
        <v>4480.3</v>
      </c>
      <c r="G53" s="333">
        <f>G54</f>
        <v>4658.6</v>
      </c>
    </row>
    <row r="54" spans="1:7" ht="15">
      <c r="A54" s="284" t="s">
        <v>545</v>
      </c>
      <c r="B54" s="281" t="s">
        <v>240</v>
      </c>
      <c r="C54" s="331">
        <v>100</v>
      </c>
      <c r="D54" s="289" t="s">
        <v>565</v>
      </c>
      <c r="E54" s="332"/>
      <c r="F54" s="333">
        <f>F55</f>
        <v>4480.3</v>
      </c>
      <c r="G54" s="333">
        <f>G55</f>
        <v>4658.6</v>
      </c>
    </row>
    <row r="55" spans="1:7" ht="15">
      <c r="A55" s="284" t="s">
        <v>440</v>
      </c>
      <c r="B55" s="281" t="s">
        <v>240</v>
      </c>
      <c r="C55" s="331">
        <v>100</v>
      </c>
      <c r="D55" s="289" t="s">
        <v>565</v>
      </c>
      <c r="E55" s="289" t="s">
        <v>563</v>
      </c>
      <c r="F55" s="144">
        <v>4480.3</v>
      </c>
      <c r="G55" s="143">
        <v>4658.6</v>
      </c>
    </row>
    <row r="56" spans="1:7" ht="30">
      <c r="A56" s="284" t="s">
        <v>500</v>
      </c>
      <c r="B56" s="281" t="s">
        <v>240</v>
      </c>
      <c r="C56" s="331">
        <v>200</v>
      </c>
      <c r="D56" s="289"/>
      <c r="E56" s="289"/>
      <c r="F56" s="333">
        <f>F57</f>
        <v>58.7</v>
      </c>
      <c r="G56" s="333">
        <f>G57</f>
        <v>58.7</v>
      </c>
    </row>
    <row r="57" spans="1:7" ht="15">
      <c r="A57" s="284" t="s">
        <v>545</v>
      </c>
      <c r="B57" s="281" t="s">
        <v>240</v>
      </c>
      <c r="C57" s="331">
        <v>200</v>
      </c>
      <c r="D57" s="289" t="s">
        <v>565</v>
      </c>
      <c r="E57" s="332"/>
      <c r="F57" s="333">
        <f>F58</f>
        <v>58.7</v>
      </c>
      <c r="G57" s="333">
        <f>G58</f>
        <v>58.7</v>
      </c>
    </row>
    <row r="58" spans="1:7" ht="15">
      <c r="A58" s="284" t="s">
        <v>440</v>
      </c>
      <c r="B58" s="281" t="s">
        <v>240</v>
      </c>
      <c r="C58" s="331">
        <v>200</v>
      </c>
      <c r="D58" s="289" t="s">
        <v>565</v>
      </c>
      <c r="E58" s="289" t="s">
        <v>563</v>
      </c>
      <c r="F58" s="333">
        <v>58.7</v>
      </c>
      <c r="G58" s="333">
        <v>58.7</v>
      </c>
    </row>
    <row r="59" spans="1:7" ht="15">
      <c r="A59" s="284" t="s">
        <v>554</v>
      </c>
      <c r="B59" s="281" t="s">
        <v>241</v>
      </c>
      <c r="C59" s="331"/>
      <c r="D59" s="332"/>
      <c r="E59" s="289"/>
      <c r="F59" s="143">
        <f aca="true" t="shared" si="7" ref="F59:G61">F60</f>
        <v>341.4</v>
      </c>
      <c r="G59" s="143">
        <f t="shared" si="7"/>
        <v>341.4</v>
      </c>
    </row>
    <row r="60" spans="1:7" ht="60">
      <c r="A60" s="284" t="s">
        <v>499</v>
      </c>
      <c r="B60" s="281" t="s">
        <v>241</v>
      </c>
      <c r="C60" s="331">
        <v>100</v>
      </c>
      <c r="D60" s="332"/>
      <c r="E60" s="289"/>
      <c r="F60" s="143">
        <f t="shared" si="7"/>
        <v>341.4</v>
      </c>
      <c r="G60" s="143">
        <f t="shared" si="7"/>
        <v>341.4</v>
      </c>
    </row>
    <row r="61" spans="1:7" ht="15">
      <c r="A61" s="284" t="s">
        <v>549</v>
      </c>
      <c r="B61" s="281" t="s">
        <v>241</v>
      </c>
      <c r="C61" s="331">
        <v>100</v>
      </c>
      <c r="D61" s="332" t="s">
        <v>564</v>
      </c>
      <c r="E61" s="289"/>
      <c r="F61" s="143">
        <f t="shared" si="7"/>
        <v>341.4</v>
      </c>
      <c r="G61" s="143">
        <f t="shared" si="7"/>
        <v>341.4</v>
      </c>
    </row>
    <row r="62" spans="1:7" ht="45">
      <c r="A62" s="284" t="s">
        <v>21</v>
      </c>
      <c r="B62" s="281" t="s">
        <v>241</v>
      </c>
      <c r="C62" s="331">
        <v>100</v>
      </c>
      <c r="D62" s="332" t="s">
        <v>564</v>
      </c>
      <c r="E62" s="332" t="s">
        <v>568</v>
      </c>
      <c r="F62" s="314">
        <v>341.4</v>
      </c>
      <c r="G62" s="143">
        <v>341.4</v>
      </c>
    </row>
    <row r="63" spans="1:7" ht="15">
      <c r="A63" s="128" t="s">
        <v>572</v>
      </c>
      <c r="B63" s="281" t="s">
        <v>242</v>
      </c>
      <c r="C63" s="331"/>
      <c r="D63" s="289"/>
      <c r="E63" s="289"/>
      <c r="F63" s="333">
        <f>F64</f>
        <v>86628.7</v>
      </c>
      <c r="G63" s="333">
        <f>G64</f>
        <v>87528.7</v>
      </c>
    </row>
    <row r="64" spans="1:7" ht="15">
      <c r="A64" s="88" t="s">
        <v>435</v>
      </c>
      <c r="B64" s="281" t="s">
        <v>243</v>
      </c>
      <c r="C64" s="331"/>
      <c r="D64" s="289"/>
      <c r="E64" s="289"/>
      <c r="F64" s="333">
        <f>F65+F69+F73</f>
        <v>86628.7</v>
      </c>
      <c r="G64" s="333">
        <f>G65+G69+G73</f>
        <v>87528.7</v>
      </c>
    </row>
    <row r="65" spans="1:7" ht="30">
      <c r="A65" s="128" t="s">
        <v>809</v>
      </c>
      <c r="B65" s="281" t="s">
        <v>244</v>
      </c>
      <c r="C65" s="331"/>
      <c r="D65" s="289"/>
      <c r="E65" s="289"/>
      <c r="F65" s="143">
        <f aca="true" t="shared" si="8" ref="F65:G67">F66</f>
        <v>13999.9</v>
      </c>
      <c r="G65" s="143">
        <f t="shared" si="8"/>
        <v>14099.9</v>
      </c>
    </row>
    <row r="66" spans="1:7" ht="30">
      <c r="A66" s="119" t="s">
        <v>511</v>
      </c>
      <c r="B66" s="281" t="s">
        <v>244</v>
      </c>
      <c r="C66" s="331">
        <v>600</v>
      </c>
      <c r="D66" s="289"/>
      <c r="E66" s="289"/>
      <c r="F66" s="143">
        <f t="shared" si="8"/>
        <v>13999.9</v>
      </c>
      <c r="G66" s="143">
        <f t="shared" si="8"/>
        <v>14099.9</v>
      </c>
    </row>
    <row r="67" spans="1:7" ht="15">
      <c r="A67" s="284" t="s">
        <v>545</v>
      </c>
      <c r="B67" s="281" t="s">
        <v>244</v>
      </c>
      <c r="C67" s="331">
        <v>600</v>
      </c>
      <c r="D67" s="289" t="s">
        <v>565</v>
      </c>
      <c r="E67" s="332"/>
      <c r="F67" s="143">
        <f t="shared" si="8"/>
        <v>13999.9</v>
      </c>
      <c r="G67" s="143">
        <f t="shared" si="8"/>
        <v>14099.9</v>
      </c>
    </row>
    <row r="68" spans="1:7" ht="15">
      <c r="A68" s="119" t="s">
        <v>823</v>
      </c>
      <c r="B68" s="281" t="s">
        <v>244</v>
      </c>
      <c r="C68" s="331">
        <v>600</v>
      </c>
      <c r="D68" s="289" t="s">
        <v>565</v>
      </c>
      <c r="E68" s="289" t="s">
        <v>570</v>
      </c>
      <c r="F68" s="314">
        <v>13999.9</v>
      </c>
      <c r="G68" s="143">
        <v>14099.9</v>
      </c>
    </row>
    <row r="69" spans="1:7" ht="45">
      <c r="A69" s="284" t="s">
        <v>245</v>
      </c>
      <c r="B69" s="281" t="s">
        <v>246</v>
      </c>
      <c r="C69" s="331"/>
      <c r="D69" s="332"/>
      <c r="E69" s="332"/>
      <c r="F69" s="143">
        <f aca="true" t="shared" si="9" ref="F69:G71">F70</f>
        <v>19543.3</v>
      </c>
      <c r="G69" s="143">
        <f t="shared" si="9"/>
        <v>19743.3</v>
      </c>
    </row>
    <row r="70" spans="1:7" ht="30">
      <c r="A70" s="284" t="s">
        <v>511</v>
      </c>
      <c r="B70" s="281" t="s">
        <v>246</v>
      </c>
      <c r="C70" s="331">
        <v>600</v>
      </c>
      <c r="D70" s="332"/>
      <c r="E70" s="332"/>
      <c r="F70" s="143">
        <f t="shared" si="9"/>
        <v>19543.3</v>
      </c>
      <c r="G70" s="143">
        <f t="shared" si="9"/>
        <v>19743.3</v>
      </c>
    </row>
    <row r="71" spans="1:7" ht="15">
      <c r="A71" s="284" t="s">
        <v>545</v>
      </c>
      <c r="B71" s="281" t="s">
        <v>246</v>
      </c>
      <c r="C71" s="331">
        <v>600</v>
      </c>
      <c r="D71" s="289" t="s">
        <v>565</v>
      </c>
      <c r="E71" s="332"/>
      <c r="F71" s="143">
        <f t="shared" si="9"/>
        <v>19543.3</v>
      </c>
      <c r="G71" s="143">
        <f t="shared" si="9"/>
        <v>19743.3</v>
      </c>
    </row>
    <row r="72" spans="1:7" ht="15">
      <c r="A72" s="284" t="s">
        <v>436</v>
      </c>
      <c r="B72" s="281" t="s">
        <v>246</v>
      </c>
      <c r="C72" s="331">
        <v>600</v>
      </c>
      <c r="D72" s="289" t="s">
        <v>565</v>
      </c>
      <c r="E72" s="289" t="s">
        <v>570</v>
      </c>
      <c r="F72" s="314">
        <v>19543.3</v>
      </c>
      <c r="G72" s="143">
        <v>19743.3</v>
      </c>
    </row>
    <row r="73" spans="1:7" ht="45">
      <c r="A73" s="284" t="s">
        <v>247</v>
      </c>
      <c r="B73" s="281" t="s">
        <v>248</v>
      </c>
      <c r="C73" s="331"/>
      <c r="D73" s="289"/>
      <c r="E73" s="289"/>
      <c r="F73" s="143">
        <f aca="true" t="shared" si="10" ref="F73:G75">F74</f>
        <v>53085.5</v>
      </c>
      <c r="G73" s="143">
        <f t="shared" si="10"/>
        <v>53685.5</v>
      </c>
    </row>
    <row r="74" spans="1:7" ht="30">
      <c r="A74" s="284" t="s">
        <v>511</v>
      </c>
      <c r="B74" s="281" t="s">
        <v>248</v>
      </c>
      <c r="C74" s="331">
        <v>600</v>
      </c>
      <c r="D74" s="289"/>
      <c r="E74" s="289"/>
      <c r="F74" s="143">
        <f t="shared" si="10"/>
        <v>53085.5</v>
      </c>
      <c r="G74" s="143">
        <f t="shared" si="10"/>
        <v>53685.5</v>
      </c>
    </row>
    <row r="75" spans="1:7" ht="15">
      <c r="A75" s="284" t="s">
        <v>545</v>
      </c>
      <c r="B75" s="281" t="s">
        <v>248</v>
      </c>
      <c r="C75" s="331">
        <v>600</v>
      </c>
      <c r="D75" s="289" t="s">
        <v>565</v>
      </c>
      <c r="E75" s="332"/>
      <c r="F75" s="143">
        <f t="shared" si="10"/>
        <v>53085.5</v>
      </c>
      <c r="G75" s="143">
        <f t="shared" si="10"/>
        <v>53685.5</v>
      </c>
    </row>
    <row r="76" spans="1:7" ht="15">
      <c r="A76" s="284" t="s">
        <v>436</v>
      </c>
      <c r="B76" s="281" t="s">
        <v>248</v>
      </c>
      <c r="C76" s="331">
        <v>600</v>
      </c>
      <c r="D76" s="289" t="s">
        <v>565</v>
      </c>
      <c r="E76" s="289" t="s">
        <v>570</v>
      </c>
      <c r="F76" s="314">
        <v>53085.5</v>
      </c>
      <c r="G76" s="151">
        <v>53685.5</v>
      </c>
    </row>
    <row r="77" spans="1:7" ht="60">
      <c r="A77" s="88" t="s">
        <v>441</v>
      </c>
      <c r="B77" s="82" t="s">
        <v>249</v>
      </c>
      <c r="C77" s="331"/>
      <c r="D77" s="289"/>
      <c r="E77" s="289"/>
      <c r="F77" s="143">
        <f>F78+F81+F84</f>
        <v>10376.7</v>
      </c>
      <c r="G77" s="143">
        <f>G78+G81+G84</f>
        <v>10576.7</v>
      </c>
    </row>
    <row r="78" spans="1:7" ht="60">
      <c r="A78" s="284" t="s">
        <v>499</v>
      </c>
      <c r="B78" s="82" t="s">
        <v>249</v>
      </c>
      <c r="C78" s="331">
        <v>100</v>
      </c>
      <c r="D78" s="289"/>
      <c r="E78" s="289"/>
      <c r="F78" s="143">
        <f>F79</f>
        <v>3009.7</v>
      </c>
      <c r="G78" s="143">
        <f>G79</f>
        <v>3109.7</v>
      </c>
    </row>
    <row r="79" spans="1:7" ht="15">
      <c r="A79" s="284" t="s">
        <v>545</v>
      </c>
      <c r="B79" s="82" t="s">
        <v>249</v>
      </c>
      <c r="C79" s="331">
        <v>100</v>
      </c>
      <c r="D79" s="289" t="s">
        <v>565</v>
      </c>
      <c r="E79" s="289"/>
      <c r="F79" s="143">
        <f>F80</f>
        <v>3009.7</v>
      </c>
      <c r="G79" s="143">
        <f>G80</f>
        <v>3109.7</v>
      </c>
    </row>
    <row r="80" spans="1:7" ht="15">
      <c r="A80" s="88" t="s">
        <v>440</v>
      </c>
      <c r="B80" s="82" t="s">
        <v>249</v>
      </c>
      <c r="C80" s="331">
        <v>100</v>
      </c>
      <c r="D80" s="289" t="s">
        <v>565</v>
      </c>
      <c r="E80" s="289" t="s">
        <v>563</v>
      </c>
      <c r="F80" s="154">
        <v>3009.7</v>
      </c>
      <c r="G80" s="143">
        <v>3109.7</v>
      </c>
    </row>
    <row r="81" spans="1:7" ht="30">
      <c r="A81" s="284" t="s">
        <v>500</v>
      </c>
      <c r="B81" s="82" t="s">
        <v>249</v>
      </c>
      <c r="C81" s="331">
        <v>200</v>
      </c>
      <c r="D81" s="289"/>
      <c r="E81" s="289"/>
      <c r="F81" s="143">
        <f>F82</f>
        <v>403.3</v>
      </c>
      <c r="G81" s="351">
        <f>G82</f>
        <v>403.3</v>
      </c>
    </row>
    <row r="82" spans="1:7" ht="15">
      <c r="A82" s="284" t="s">
        <v>545</v>
      </c>
      <c r="B82" s="82" t="s">
        <v>249</v>
      </c>
      <c r="C82" s="331">
        <v>200</v>
      </c>
      <c r="D82" s="289" t="s">
        <v>565</v>
      </c>
      <c r="E82" s="289"/>
      <c r="F82" s="143">
        <f>F83</f>
        <v>403.3</v>
      </c>
      <c r="G82" s="350">
        <f>G83</f>
        <v>403.3</v>
      </c>
    </row>
    <row r="83" spans="1:7" ht="15">
      <c r="A83" s="88" t="s">
        <v>440</v>
      </c>
      <c r="B83" s="82" t="s">
        <v>249</v>
      </c>
      <c r="C83" s="331">
        <v>200</v>
      </c>
      <c r="D83" s="289" t="s">
        <v>565</v>
      </c>
      <c r="E83" s="289" t="s">
        <v>563</v>
      </c>
      <c r="F83" s="143">
        <v>403.3</v>
      </c>
      <c r="G83" s="350">
        <v>403.3</v>
      </c>
    </row>
    <row r="84" spans="1:7" ht="30">
      <c r="A84" s="284" t="s">
        <v>511</v>
      </c>
      <c r="B84" s="82" t="s">
        <v>249</v>
      </c>
      <c r="C84" s="331">
        <v>600</v>
      </c>
      <c r="D84" s="289"/>
      <c r="E84" s="289"/>
      <c r="F84" s="143">
        <f>F85</f>
        <v>6963.7</v>
      </c>
      <c r="G84" s="143">
        <f>G85</f>
        <v>7063.7</v>
      </c>
    </row>
    <row r="85" spans="1:7" ht="15">
      <c r="A85" s="284" t="s">
        <v>545</v>
      </c>
      <c r="B85" s="82" t="s">
        <v>249</v>
      </c>
      <c r="C85" s="331">
        <v>600</v>
      </c>
      <c r="D85" s="289" t="s">
        <v>565</v>
      </c>
      <c r="E85" s="289"/>
      <c r="F85" s="143">
        <f>F86</f>
        <v>6963.7</v>
      </c>
      <c r="G85" s="143">
        <f>G86</f>
        <v>7063.7</v>
      </c>
    </row>
    <row r="86" spans="1:7" ht="15">
      <c r="A86" s="88" t="s">
        <v>440</v>
      </c>
      <c r="B86" s="82" t="s">
        <v>249</v>
      </c>
      <c r="C86" s="331">
        <v>600</v>
      </c>
      <c r="D86" s="289" t="s">
        <v>565</v>
      </c>
      <c r="E86" s="289" t="s">
        <v>563</v>
      </c>
      <c r="F86" s="154">
        <v>6963.7</v>
      </c>
      <c r="G86" s="143">
        <v>7063.7</v>
      </c>
    </row>
    <row r="87" spans="1:7" ht="15">
      <c r="A87" s="284" t="s">
        <v>501</v>
      </c>
      <c r="B87" s="82" t="s">
        <v>249</v>
      </c>
      <c r="C87" s="331">
        <v>800</v>
      </c>
      <c r="D87" s="289"/>
      <c r="E87" s="289"/>
      <c r="F87" s="143">
        <f>F88</f>
        <v>15225.5</v>
      </c>
      <c r="G87" s="352">
        <f>G88</f>
        <v>15225.5</v>
      </c>
    </row>
    <row r="88" spans="1:7" ht="15">
      <c r="A88" s="284" t="s">
        <v>545</v>
      </c>
      <c r="B88" s="82" t="s">
        <v>249</v>
      </c>
      <c r="C88" s="331">
        <v>800</v>
      </c>
      <c r="D88" s="289" t="s">
        <v>565</v>
      </c>
      <c r="E88" s="289"/>
      <c r="F88" s="143">
        <f>F89</f>
        <v>15225.5</v>
      </c>
      <c r="G88" s="350">
        <f>G89</f>
        <v>15225.5</v>
      </c>
    </row>
    <row r="89" spans="1:7" ht="15">
      <c r="A89" s="88" t="s">
        <v>440</v>
      </c>
      <c r="B89" s="82" t="s">
        <v>249</v>
      </c>
      <c r="C89" s="331">
        <v>800</v>
      </c>
      <c r="D89" s="289" t="s">
        <v>565</v>
      </c>
      <c r="E89" s="289" t="s">
        <v>563</v>
      </c>
      <c r="F89" s="143">
        <v>15225.5</v>
      </c>
      <c r="G89" s="352">
        <v>15225.5</v>
      </c>
    </row>
    <row r="90" spans="1:7" ht="30">
      <c r="A90" s="284" t="s">
        <v>40</v>
      </c>
      <c r="B90" s="281" t="s">
        <v>250</v>
      </c>
      <c r="C90" s="331"/>
      <c r="D90" s="332"/>
      <c r="E90" s="332"/>
      <c r="F90" s="333">
        <f>F91+F98</f>
        <v>15062.699999999999</v>
      </c>
      <c r="G90" s="333">
        <f>G91+G98</f>
        <v>15262.699999999999</v>
      </c>
    </row>
    <row r="91" spans="1:7" ht="15">
      <c r="A91" s="338" t="s">
        <v>41</v>
      </c>
      <c r="B91" s="281" t="s">
        <v>251</v>
      </c>
      <c r="C91" s="331"/>
      <c r="D91" s="289"/>
      <c r="E91" s="289"/>
      <c r="F91" s="333">
        <f aca="true" t="shared" si="11" ref="F91:G95">F92</f>
        <v>5000.5</v>
      </c>
      <c r="G91" s="333">
        <f t="shared" si="11"/>
        <v>5200.5</v>
      </c>
    </row>
    <row r="92" spans="1:7" ht="45">
      <c r="A92" s="338" t="s">
        <v>252</v>
      </c>
      <c r="B92" s="281" t="s">
        <v>253</v>
      </c>
      <c r="C92" s="331"/>
      <c r="D92" s="289"/>
      <c r="E92" s="289"/>
      <c r="F92" s="333">
        <f t="shared" si="11"/>
        <v>5000.5</v>
      </c>
      <c r="G92" s="333">
        <f t="shared" si="11"/>
        <v>5200.5</v>
      </c>
    </row>
    <row r="93" spans="1:7" ht="15">
      <c r="A93" s="338" t="s">
        <v>254</v>
      </c>
      <c r="B93" s="281" t="s">
        <v>255</v>
      </c>
      <c r="C93" s="331"/>
      <c r="D93" s="289"/>
      <c r="E93" s="289"/>
      <c r="F93" s="333">
        <f t="shared" si="11"/>
        <v>5000.5</v>
      </c>
      <c r="G93" s="333">
        <f t="shared" si="11"/>
        <v>5200.5</v>
      </c>
    </row>
    <row r="94" spans="1:7" ht="30">
      <c r="A94" s="284" t="s">
        <v>511</v>
      </c>
      <c r="B94" s="281" t="s">
        <v>255</v>
      </c>
      <c r="C94" s="331">
        <v>600</v>
      </c>
      <c r="D94" s="289"/>
      <c r="E94" s="289"/>
      <c r="F94" s="333">
        <f t="shared" si="11"/>
        <v>5000.5</v>
      </c>
      <c r="G94" s="333">
        <f t="shared" si="11"/>
        <v>5200.5</v>
      </c>
    </row>
    <row r="95" spans="1:7" ht="15">
      <c r="A95" s="284" t="s">
        <v>663</v>
      </c>
      <c r="B95" s="281" t="s">
        <v>255</v>
      </c>
      <c r="C95" s="331">
        <v>600</v>
      </c>
      <c r="D95" s="289">
        <v>10</v>
      </c>
      <c r="E95" s="289"/>
      <c r="F95" s="333">
        <f t="shared" si="11"/>
        <v>5000.5</v>
      </c>
      <c r="G95" s="333">
        <f t="shared" si="11"/>
        <v>5200.5</v>
      </c>
    </row>
    <row r="96" spans="1:7" ht="15">
      <c r="A96" s="284" t="s">
        <v>445</v>
      </c>
      <c r="B96" s="281" t="s">
        <v>255</v>
      </c>
      <c r="C96" s="331">
        <v>600</v>
      </c>
      <c r="D96" s="289">
        <v>10</v>
      </c>
      <c r="E96" s="289" t="s">
        <v>570</v>
      </c>
      <c r="F96" s="143">
        <v>5000.5</v>
      </c>
      <c r="G96" s="144">
        <v>5200.5</v>
      </c>
    </row>
    <row r="97" spans="1:7" ht="75">
      <c r="A97" s="284" t="s">
        <v>256</v>
      </c>
      <c r="B97" s="281" t="s">
        <v>257</v>
      </c>
      <c r="C97" s="331"/>
      <c r="D97" s="289"/>
      <c r="E97" s="289"/>
      <c r="F97" s="333">
        <f>F98</f>
        <v>10062.199999999999</v>
      </c>
      <c r="G97" s="333">
        <f>G98</f>
        <v>10062.199999999999</v>
      </c>
    </row>
    <row r="98" spans="1:7" ht="30">
      <c r="A98" s="284" t="s">
        <v>258</v>
      </c>
      <c r="B98" s="281" t="s">
        <v>259</v>
      </c>
      <c r="C98" s="331"/>
      <c r="D98" s="332"/>
      <c r="E98" s="332"/>
      <c r="F98" s="333">
        <f>F99+F104</f>
        <v>10062.199999999999</v>
      </c>
      <c r="G98" s="333">
        <f>G99+G104</f>
        <v>10062.199999999999</v>
      </c>
    </row>
    <row r="99" spans="1:7" ht="30">
      <c r="A99" s="338" t="s">
        <v>260</v>
      </c>
      <c r="B99" s="281" t="s">
        <v>261</v>
      </c>
      <c r="C99" s="331"/>
      <c r="D99" s="289"/>
      <c r="E99" s="289"/>
      <c r="F99" s="333">
        <f aca="true" t="shared" si="12" ref="F99:G102">F100</f>
        <v>9128.4</v>
      </c>
      <c r="G99" s="333">
        <f t="shared" si="12"/>
        <v>9128.4</v>
      </c>
    </row>
    <row r="100" spans="1:7" ht="45">
      <c r="A100" s="338" t="s">
        <v>517</v>
      </c>
      <c r="B100" s="281" t="s">
        <v>262</v>
      </c>
      <c r="C100" s="331"/>
      <c r="D100" s="289"/>
      <c r="E100" s="289"/>
      <c r="F100" s="333">
        <f t="shared" si="12"/>
        <v>9128.4</v>
      </c>
      <c r="G100" s="333">
        <f t="shared" si="12"/>
        <v>9128.4</v>
      </c>
    </row>
    <row r="101" spans="1:7" ht="15">
      <c r="A101" s="284" t="s">
        <v>263</v>
      </c>
      <c r="B101" s="281" t="s">
        <v>262</v>
      </c>
      <c r="C101" s="331">
        <v>600</v>
      </c>
      <c r="D101" s="289"/>
      <c r="E101" s="289"/>
      <c r="F101" s="333">
        <f t="shared" si="12"/>
        <v>9128.4</v>
      </c>
      <c r="G101" s="333">
        <f t="shared" si="12"/>
        <v>9128.4</v>
      </c>
    </row>
    <row r="102" spans="1:7" ht="15">
      <c r="A102" s="284" t="s">
        <v>663</v>
      </c>
      <c r="B102" s="281" t="s">
        <v>262</v>
      </c>
      <c r="C102" s="331">
        <v>600</v>
      </c>
      <c r="D102" s="289">
        <v>10</v>
      </c>
      <c r="E102" s="289"/>
      <c r="F102" s="333">
        <f t="shared" si="12"/>
        <v>9128.4</v>
      </c>
      <c r="G102" s="333">
        <f t="shared" si="12"/>
        <v>9128.4</v>
      </c>
    </row>
    <row r="103" spans="1:7" ht="15">
      <c r="A103" s="284" t="s">
        <v>516</v>
      </c>
      <c r="B103" s="281" t="s">
        <v>262</v>
      </c>
      <c r="C103" s="331">
        <v>600</v>
      </c>
      <c r="D103" s="289">
        <v>10</v>
      </c>
      <c r="E103" s="289" t="s">
        <v>568</v>
      </c>
      <c r="F103" s="321">
        <v>9128.4</v>
      </c>
      <c r="G103" s="144">
        <v>9128.4</v>
      </c>
    </row>
    <row r="104" spans="1:7" ht="45">
      <c r="A104" s="284" t="s">
        <v>802</v>
      </c>
      <c r="B104" s="281" t="s">
        <v>264</v>
      </c>
      <c r="C104" s="331"/>
      <c r="D104" s="332"/>
      <c r="E104" s="332"/>
      <c r="F104" s="333">
        <f aca="true" t="shared" si="13" ref="F104:G107">F105</f>
        <v>933.8</v>
      </c>
      <c r="G104" s="333">
        <f t="shared" si="13"/>
        <v>933.8</v>
      </c>
    </row>
    <row r="105" spans="1:7" ht="30">
      <c r="A105" s="284" t="s">
        <v>265</v>
      </c>
      <c r="B105" s="281" t="s">
        <v>266</v>
      </c>
      <c r="C105" s="331"/>
      <c r="D105" s="332"/>
      <c r="E105" s="332"/>
      <c r="F105" s="333">
        <f t="shared" si="13"/>
        <v>933.8</v>
      </c>
      <c r="G105" s="333">
        <f t="shared" si="13"/>
        <v>933.8</v>
      </c>
    </row>
    <row r="106" spans="1:7" ht="60">
      <c r="A106" s="284" t="s">
        <v>499</v>
      </c>
      <c r="B106" s="281" t="s">
        <v>266</v>
      </c>
      <c r="C106" s="331">
        <v>100</v>
      </c>
      <c r="D106" s="332"/>
      <c r="E106" s="332"/>
      <c r="F106" s="333">
        <f t="shared" si="13"/>
        <v>933.8</v>
      </c>
      <c r="G106" s="333">
        <f t="shared" si="13"/>
        <v>933.8</v>
      </c>
    </row>
    <row r="107" spans="1:7" ht="15">
      <c r="A107" s="284" t="s">
        <v>549</v>
      </c>
      <c r="B107" s="281" t="s">
        <v>266</v>
      </c>
      <c r="C107" s="331">
        <v>100</v>
      </c>
      <c r="D107" s="332" t="s">
        <v>564</v>
      </c>
      <c r="E107" s="289"/>
      <c r="F107" s="333">
        <f t="shared" si="13"/>
        <v>933.8</v>
      </c>
      <c r="G107" s="333">
        <f t="shared" si="13"/>
        <v>933.8</v>
      </c>
    </row>
    <row r="108" spans="1:7" ht="15">
      <c r="A108" s="284" t="s">
        <v>267</v>
      </c>
      <c r="B108" s="281" t="s">
        <v>266</v>
      </c>
      <c r="C108" s="331">
        <v>100</v>
      </c>
      <c r="D108" s="332" t="s">
        <v>564</v>
      </c>
      <c r="E108" s="332">
        <v>13</v>
      </c>
      <c r="F108" s="314">
        <v>933.8</v>
      </c>
      <c r="G108" s="143">
        <v>933.8</v>
      </c>
    </row>
    <row r="109" spans="1:7" ht="45">
      <c r="A109" s="284" t="s">
        <v>28</v>
      </c>
      <c r="B109" s="281" t="s">
        <v>268</v>
      </c>
      <c r="C109" s="331"/>
      <c r="D109" s="332"/>
      <c r="E109" s="332"/>
      <c r="F109" s="333">
        <v>1624</v>
      </c>
      <c r="G109" s="355">
        <v>1624</v>
      </c>
    </row>
    <row r="110" spans="1:7" ht="60">
      <c r="A110" s="284" t="s">
        <v>29</v>
      </c>
      <c r="B110" s="281" t="s">
        <v>269</v>
      </c>
      <c r="C110" s="331"/>
      <c r="D110" s="332"/>
      <c r="E110" s="332"/>
      <c r="F110" s="333">
        <v>1624</v>
      </c>
      <c r="G110" s="355">
        <v>1624</v>
      </c>
    </row>
    <row r="111" spans="1:7" ht="45">
      <c r="A111" s="284" t="s">
        <v>107</v>
      </c>
      <c r="B111" s="281" t="s">
        <v>270</v>
      </c>
      <c r="C111" s="331"/>
      <c r="D111" s="332"/>
      <c r="E111" s="332"/>
      <c r="F111" s="333">
        <v>1624</v>
      </c>
      <c r="G111" s="355">
        <v>1624</v>
      </c>
    </row>
    <row r="112" spans="1:7" ht="30">
      <c r="A112" s="284" t="s">
        <v>108</v>
      </c>
      <c r="B112" s="281" t="s">
        <v>271</v>
      </c>
      <c r="C112" s="331"/>
      <c r="D112" s="332"/>
      <c r="E112" s="332"/>
      <c r="F112" s="333">
        <v>1624</v>
      </c>
      <c r="G112" s="355">
        <v>1624</v>
      </c>
    </row>
    <row r="113" spans="1:7" ht="30">
      <c r="A113" s="119" t="s">
        <v>121</v>
      </c>
      <c r="B113" s="281" t="s">
        <v>271</v>
      </c>
      <c r="C113" s="331">
        <v>600</v>
      </c>
      <c r="D113" s="332"/>
      <c r="E113" s="332"/>
      <c r="F113" s="333">
        <v>1624</v>
      </c>
      <c r="G113" s="355">
        <v>1624</v>
      </c>
    </row>
    <row r="114" spans="1:7" ht="15">
      <c r="A114" s="284" t="s">
        <v>665</v>
      </c>
      <c r="B114" s="281" t="s">
        <v>271</v>
      </c>
      <c r="C114" s="331">
        <v>600</v>
      </c>
      <c r="D114" s="332" t="s">
        <v>573</v>
      </c>
      <c r="E114" s="332"/>
      <c r="F114" s="333">
        <v>1624</v>
      </c>
      <c r="G114" s="355">
        <v>1624</v>
      </c>
    </row>
    <row r="115" spans="1:7" ht="15">
      <c r="A115" s="284" t="s">
        <v>509</v>
      </c>
      <c r="B115" s="281" t="s">
        <v>271</v>
      </c>
      <c r="C115" s="331">
        <v>600</v>
      </c>
      <c r="D115" s="332" t="s">
        <v>573</v>
      </c>
      <c r="E115" s="332" t="s">
        <v>564</v>
      </c>
      <c r="F115" s="333">
        <v>1624</v>
      </c>
      <c r="G115" s="355">
        <v>1624</v>
      </c>
    </row>
    <row r="116" spans="1:7" ht="15">
      <c r="A116" s="88" t="s">
        <v>105</v>
      </c>
      <c r="B116" s="281" t="s">
        <v>278</v>
      </c>
      <c r="C116" s="331"/>
      <c r="D116" s="332"/>
      <c r="E116" s="332"/>
      <c r="F116" s="334">
        <f aca="true" t="shared" si="14" ref="F116:G118">F117</f>
        <v>293.1</v>
      </c>
      <c r="G116" s="334">
        <f t="shared" si="14"/>
        <v>300.3</v>
      </c>
    </row>
    <row r="117" spans="1:7" ht="60">
      <c r="A117" s="284" t="s">
        <v>499</v>
      </c>
      <c r="B117" s="281" t="s">
        <v>278</v>
      </c>
      <c r="C117" s="331">
        <v>100</v>
      </c>
      <c r="D117" s="332"/>
      <c r="E117" s="332"/>
      <c r="F117" s="334">
        <f t="shared" si="14"/>
        <v>293.1</v>
      </c>
      <c r="G117" s="334">
        <f t="shared" si="14"/>
        <v>300.3</v>
      </c>
    </row>
    <row r="118" spans="1:7" ht="15">
      <c r="A118" s="284" t="s">
        <v>433</v>
      </c>
      <c r="B118" s="281" t="s">
        <v>278</v>
      </c>
      <c r="C118" s="331">
        <v>100</v>
      </c>
      <c r="D118" s="332" t="s">
        <v>570</v>
      </c>
      <c r="E118" s="332"/>
      <c r="F118" s="334">
        <f t="shared" si="14"/>
        <v>293.1</v>
      </c>
      <c r="G118" s="334">
        <f t="shared" si="14"/>
        <v>300.3</v>
      </c>
    </row>
    <row r="119" spans="1:7" ht="30">
      <c r="A119" s="88" t="s">
        <v>104</v>
      </c>
      <c r="B119" s="281" t="s">
        <v>278</v>
      </c>
      <c r="C119" s="331">
        <v>100</v>
      </c>
      <c r="D119" s="332" t="s">
        <v>570</v>
      </c>
      <c r="E119" s="332" t="s">
        <v>645</v>
      </c>
      <c r="F119" s="143">
        <v>293.1</v>
      </c>
      <c r="G119" s="143">
        <v>300.3</v>
      </c>
    </row>
    <row r="120" spans="1:7" ht="30">
      <c r="A120" s="132" t="s">
        <v>54</v>
      </c>
      <c r="B120" s="82" t="s">
        <v>272</v>
      </c>
      <c r="C120" s="331"/>
      <c r="D120" s="332"/>
      <c r="E120" s="332"/>
      <c r="F120" s="333">
        <f aca="true" t="shared" si="15" ref="F120:G122">F121</f>
        <v>100</v>
      </c>
      <c r="G120" s="355">
        <f t="shared" si="15"/>
        <v>100</v>
      </c>
    </row>
    <row r="121" spans="1:7" ht="60">
      <c r="A121" s="284" t="s">
        <v>499</v>
      </c>
      <c r="B121" s="82" t="s">
        <v>272</v>
      </c>
      <c r="C121" s="331">
        <v>100</v>
      </c>
      <c r="D121" s="332"/>
      <c r="E121" s="332"/>
      <c r="F121" s="333">
        <f t="shared" si="15"/>
        <v>100</v>
      </c>
      <c r="G121" s="355">
        <f t="shared" si="15"/>
        <v>100</v>
      </c>
    </row>
    <row r="122" spans="1:7" ht="15">
      <c r="A122" s="284" t="s">
        <v>545</v>
      </c>
      <c r="B122" s="82" t="s">
        <v>272</v>
      </c>
      <c r="C122" s="331">
        <v>100</v>
      </c>
      <c r="D122" s="332" t="s">
        <v>565</v>
      </c>
      <c r="E122" s="332"/>
      <c r="F122" s="333">
        <f t="shared" si="15"/>
        <v>100</v>
      </c>
      <c r="G122" s="355">
        <f t="shared" si="15"/>
        <v>100</v>
      </c>
    </row>
    <row r="123" spans="1:7" ht="15">
      <c r="A123" s="88" t="s">
        <v>440</v>
      </c>
      <c r="B123" s="82" t="s">
        <v>272</v>
      </c>
      <c r="C123" s="331">
        <v>100</v>
      </c>
      <c r="D123" s="332" t="s">
        <v>565</v>
      </c>
      <c r="E123" s="332" t="s">
        <v>563</v>
      </c>
      <c r="F123" s="333">
        <v>100</v>
      </c>
      <c r="G123" s="355">
        <v>100</v>
      </c>
    </row>
    <row r="124" spans="1:7" ht="45">
      <c r="A124" s="293" t="s">
        <v>127</v>
      </c>
      <c r="B124" s="82" t="s">
        <v>273</v>
      </c>
      <c r="C124" s="331"/>
      <c r="D124" s="332"/>
      <c r="E124" s="332"/>
      <c r="F124" s="333">
        <f aca="true" t="shared" si="16" ref="F124:G126">F125</f>
        <v>100</v>
      </c>
      <c r="G124" s="355">
        <f t="shared" si="16"/>
        <v>100</v>
      </c>
    </row>
    <row r="125" spans="1:7" ht="60">
      <c r="A125" s="284" t="s">
        <v>499</v>
      </c>
      <c r="B125" s="82" t="s">
        <v>273</v>
      </c>
      <c r="C125" s="331">
        <v>100</v>
      </c>
      <c r="D125" s="332"/>
      <c r="E125" s="332"/>
      <c r="F125" s="333">
        <f t="shared" si="16"/>
        <v>100</v>
      </c>
      <c r="G125" s="355">
        <f t="shared" si="16"/>
        <v>100</v>
      </c>
    </row>
    <row r="126" spans="1:7" ht="15">
      <c r="A126" s="284" t="s">
        <v>545</v>
      </c>
      <c r="B126" s="82" t="s">
        <v>273</v>
      </c>
      <c r="C126" s="331">
        <v>100</v>
      </c>
      <c r="D126" s="332" t="s">
        <v>565</v>
      </c>
      <c r="E126" s="332"/>
      <c r="F126" s="333">
        <f t="shared" si="16"/>
        <v>100</v>
      </c>
      <c r="G126" s="355">
        <f t="shared" si="16"/>
        <v>100</v>
      </c>
    </row>
    <row r="127" spans="1:7" ht="15">
      <c r="A127" s="88" t="s">
        <v>440</v>
      </c>
      <c r="B127" s="82" t="s">
        <v>273</v>
      </c>
      <c r="C127" s="331">
        <v>100</v>
      </c>
      <c r="D127" s="332" t="s">
        <v>565</v>
      </c>
      <c r="E127" s="332" t="s">
        <v>563</v>
      </c>
      <c r="F127" s="333">
        <v>100</v>
      </c>
      <c r="G127" s="355">
        <v>100</v>
      </c>
    </row>
    <row r="128" spans="1:7" ht="30">
      <c r="A128" s="132" t="s">
        <v>362</v>
      </c>
      <c r="B128" s="82" t="s">
        <v>279</v>
      </c>
      <c r="C128" s="331"/>
      <c r="D128" s="289"/>
      <c r="E128" s="289"/>
      <c r="F128" s="333">
        <f aca="true" t="shared" si="17" ref="F128:G130">F129</f>
        <v>100</v>
      </c>
      <c r="G128" s="355">
        <f t="shared" si="17"/>
        <v>100</v>
      </c>
    </row>
    <row r="129" spans="1:7" ht="30">
      <c r="A129" s="284" t="s">
        <v>500</v>
      </c>
      <c r="B129" s="82" t="s">
        <v>279</v>
      </c>
      <c r="C129" s="331">
        <v>200</v>
      </c>
      <c r="D129" s="289"/>
      <c r="E129" s="289"/>
      <c r="F129" s="333">
        <f t="shared" si="17"/>
        <v>100</v>
      </c>
      <c r="G129" s="355">
        <f t="shared" si="17"/>
        <v>100</v>
      </c>
    </row>
    <row r="130" spans="1:7" ht="15">
      <c r="A130" s="284" t="s">
        <v>545</v>
      </c>
      <c r="B130" s="82" t="s">
        <v>279</v>
      </c>
      <c r="C130" s="331">
        <v>200</v>
      </c>
      <c r="D130" s="289" t="s">
        <v>565</v>
      </c>
      <c r="E130" s="332"/>
      <c r="F130" s="333">
        <f t="shared" si="17"/>
        <v>100</v>
      </c>
      <c r="G130" s="355">
        <f t="shared" si="17"/>
        <v>100</v>
      </c>
    </row>
    <row r="131" spans="1:7" ht="15">
      <c r="A131" s="284" t="s">
        <v>437</v>
      </c>
      <c r="B131" s="82" t="s">
        <v>279</v>
      </c>
      <c r="C131" s="331">
        <v>200</v>
      </c>
      <c r="D131" s="289" t="s">
        <v>565</v>
      </c>
      <c r="E131" s="289" t="s">
        <v>565</v>
      </c>
      <c r="F131" s="333">
        <v>100</v>
      </c>
      <c r="G131" s="355">
        <v>100</v>
      </c>
    </row>
    <row r="132" spans="1:7" ht="30">
      <c r="A132" s="284" t="s">
        <v>322</v>
      </c>
      <c r="B132" s="82" t="s">
        <v>839</v>
      </c>
      <c r="C132" s="331"/>
      <c r="D132" s="332"/>
      <c r="E132" s="332"/>
      <c r="F132" s="333">
        <f>F133+F136</f>
        <v>1520.3</v>
      </c>
      <c r="G132" s="151">
        <f>G133+G136</f>
        <v>1570.5</v>
      </c>
    </row>
    <row r="133" spans="1:7" ht="60">
      <c r="A133" s="284" t="s">
        <v>499</v>
      </c>
      <c r="B133" s="82" t="s">
        <v>839</v>
      </c>
      <c r="C133" s="331">
        <v>100</v>
      </c>
      <c r="D133" s="332"/>
      <c r="E133" s="332"/>
      <c r="F133" s="333">
        <f>F134</f>
        <v>1500.3</v>
      </c>
      <c r="G133" s="333">
        <f>G134</f>
        <v>1550.5</v>
      </c>
    </row>
    <row r="134" spans="1:7" ht="15">
      <c r="A134" s="284" t="s">
        <v>433</v>
      </c>
      <c r="B134" s="82" t="s">
        <v>839</v>
      </c>
      <c r="C134" s="331">
        <v>100</v>
      </c>
      <c r="D134" s="332" t="s">
        <v>570</v>
      </c>
      <c r="E134" s="332"/>
      <c r="F134" s="333">
        <f>F135</f>
        <v>1500.3</v>
      </c>
      <c r="G134" s="333">
        <f>G135</f>
        <v>1550.5</v>
      </c>
    </row>
    <row r="135" spans="1:7" ht="30">
      <c r="A135" s="284" t="s">
        <v>323</v>
      </c>
      <c r="B135" s="82" t="s">
        <v>839</v>
      </c>
      <c r="C135" s="331">
        <v>100</v>
      </c>
      <c r="D135" s="332" t="s">
        <v>570</v>
      </c>
      <c r="E135" s="332" t="s">
        <v>563</v>
      </c>
      <c r="F135" s="143">
        <v>1500.3</v>
      </c>
      <c r="G135" s="143">
        <v>1550.5</v>
      </c>
    </row>
    <row r="136" spans="1:7" ht="30">
      <c r="A136" s="284" t="s">
        <v>500</v>
      </c>
      <c r="B136" s="82" t="s">
        <v>839</v>
      </c>
      <c r="C136" s="331">
        <v>200</v>
      </c>
      <c r="D136" s="332"/>
      <c r="E136" s="332"/>
      <c r="F136" s="143">
        <f>F137</f>
        <v>20</v>
      </c>
      <c r="G136" s="143">
        <f>G137</f>
        <v>20</v>
      </c>
    </row>
    <row r="137" spans="1:7" ht="15">
      <c r="A137" s="284" t="s">
        <v>433</v>
      </c>
      <c r="B137" s="82" t="s">
        <v>839</v>
      </c>
      <c r="C137" s="331">
        <v>200</v>
      </c>
      <c r="D137" s="332" t="s">
        <v>570</v>
      </c>
      <c r="E137" s="332"/>
      <c r="F137" s="333">
        <f>F138</f>
        <v>20</v>
      </c>
      <c r="G137" s="151">
        <f>G138</f>
        <v>20</v>
      </c>
    </row>
    <row r="138" spans="1:7" ht="30">
      <c r="A138" s="284" t="s">
        <v>323</v>
      </c>
      <c r="B138" s="82" t="s">
        <v>839</v>
      </c>
      <c r="C138" s="331">
        <v>200</v>
      </c>
      <c r="D138" s="332" t="s">
        <v>570</v>
      </c>
      <c r="E138" s="332" t="s">
        <v>563</v>
      </c>
      <c r="F138" s="333">
        <v>20</v>
      </c>
      <c r="G138" s="151">
        <v>20</v>
      </c>
    </row>
    <row r="139" spans="1:7" ht="30">
      <c r="A139" s="284" t="s">
        <v>280</v>
      </c>
      <c r="B139" s="281" t="s">
        <v>281</v>
      </c>
      <c r="C139" s="331"/>
      <c r="D139" s="332"/>
      <c r="E139" s="332"/>
      <c r="F139" s="333">
        <f>F140+F146+F152+F161</f>
        <v>39497.600000000006</v>
      </c>
      <c r="G139" s="333">
        <f>G140+G146+G152+G161</f>
        <v>39958.700000000004</v>
      </c>
    </row>
    <row r="140" spans="1:7" ht="15">
      <c r="A140" s="284" t="s">
        <v>45</v>
      </c>
      <c r="B140" s="281" t="s">
        <v>282</v>
      </c>
      <c r="C140" s="331"/>
      <c r="D140" s="332"/>
      <c r="E140" s="332"/>
      <c r="F140" s="333">
        <f aca="true" t="shared" si="18" ref="F140:G144">F141</f>
        <v>7079.9</v>
      </c>
      <c r="G140" s="333">
        <f t="shared" si="18"/>
        <v>7179.9</v>
      </c>
    </row>
    <row r="141" spans="1:7" ht="15">
      <c r="A141" s="284" t="s">
        <v>283</v>
      </c>
      <c r="B141" s="281" t="s">
        <v>284</v>
      </c>
      <c r="C141" s="331"/>
      <c r="D141" s="332"/>
      <c r="E141" s="332"/>
      <c r="F141" s="333">
        <f t="shared" si="18"/>
        <v>7079.9</v>
      </c>
      <c r="G141" s="333">
        <f t="shared" si="18"/>
        <v>7179.9</v>
      </c>
    </row>
    <row r="142" spans="1:7" ht="15">
      <c r="A142" s="284" t="s">
        <v>769</v>
      </c>
      <c r="B142" s="281" t="s">
        <v>285</v>
      </c>
      <c r="C142" s="331"/>
      <c r="D142" s="332"/>
      <c r="E142" s="332"/>
      <c r="F142" s="333">
        <f t="shared" si="18"/>
        <v>7079.9</v>
      </c>
      <c r="G142" s="333">
        <f t="shared" si="18"/>
        <v>7179.9</v>
      </c>
    </row>
    <row r="143" spans="1:7" ht="30">
      <c r="A143" s="284" t="s">
        <v>511</v>
      </c>
      <c r="B143" s="281" t="s">
        <v>285</v>
      </c>
      <c r="C143" s="331">
        <v>600</v>
      </c>
      <c r="D143" s="332"/>
      <c r="E143" s="332"/>
      <c r="F143" s="333">
        <f t="shared" si="18"/>
        <v>7079.9</v>
      </c>
      <c r="G143" s="333">
        <f t="shared" si="18"/>
        <v>7179.9</v>
      </c>
    </row>
    <row r="144" spans="1:7" ht="15">
      <c r="A144" s="284" t="s">
        <v>443</v>
      </c>
      <c r="B144" s="281" t="s">
        <v>285</v>
      </c>
      <c r="C144" s="331">
        <v>600</v>
      </c>
      <c r="D144" s="332" t="s">
        <v>567</v>
      </c>
      <c r="E144" s="332"/>
      <c r="F144" s="333">
        <f t="shared" si="18"/>
        <v>7079.9</v>
      </c>
      <c r="G144" s="333">
        <f t="shared" si="18"/>
        <v>7179.9</v>
      </c>
    </row>
    <row r="145" spans="1:7" ht="15">
      <c r="A145" s="284" t="s">
        <v>444</v>
      </c>
      <c r="B145" s="281" t="s">
        <v>285</v>
      </c>
      <c r="C145" s="331">
        <v>600</v>
      </c>
      <c r="D145" s="332" t="s">
        <v>567</v>
      </c>
      <c r="E145" s="332" t="s">
        <v>564</v>
      </c>
      <c r="F145" s="154">
        <v>7079.9</v>
      </c>
      <c r="G145" s="144">
        <v>7179.9</v>
      </c>
    </row>
    <row r="146" spans="1:7" ht="30">
      <c r="A146" s="284" t="s">
        <v>46</v>
      </c>
      <c r="B146" s="281" t="s">
        <v>286</v>
      </c>
      <c r="C146" s="331"/>
      <c r="D146" s="332"/>
      <c r="E146" s="332"/>
      <c r="F146" s="333">
        <f aca="true" t="shared" si="19" ref="F146:G150">F147</f>
        <v>27861</v>
      </c>
      <c r="G146" s="333">
        <f t="shared" si="19"/>
        <v>28161</v>
      </c>
    </row>
    <row r="147" spans="1:7" ht="30">
      <c r="A147" s="284" t="s">
        <v>287</v>
      </c>
      <c r="B147" s="281" t="s">
        <v>288</v>
      </c>
      <c r="C147" s="331"/>
      <c r="D147" s="332"/>
      <c r="E147" s="332"/>
      <c r="F147" s="333">
        <f t="shared" si="19"/>
        <v>27861</v>
      </c>
      <c r="G147" s="333">
        <f t="shared" si="19"/>
        <v>28161</v>
      </c>
    </row>
    <row r="148" spans="1:7" ht="15">
      <c r="A148" s="284" t="s">
        <v>772</v>
      </c>
      <c r="B148" s="281" t="s">
        <v>289</v>
      </c>
      <c r="C148" s="331"/>
      <c r="D148" s="332"/>
      <c r="E148" s="332"/>
      <c r="F148" s="333">
        <f t="shared" si="19"/>
        <v>27861</v>
      </c>
      <c r="G148" s="333">
        <f t="shared" si="19"/>
        <v>28161</v>
      </c>
    </row>
    <row r="149" spans="1:7" ht="30">
      <c r="A149" s="284" t="s">
        <v>511</v>
      </c>
      <c r="B149" s="281" t="s">
        <v>289</v>
      </c>
      <c r="C149" s="331">
        <v>600</v>
      </c>
      <c r="D149" s="332"/>
      <c r="E149" s="332"/>
      <c r="F149" s="333">
        <f t="shared" si="19"/>
        <v>27861</v>
      </c>
      <c r="G149" s="333">
        <f t="shared" si="19"/>
        <v>28161</v>
      </c>
    </row>
    <row r="150" spans="1:7" ht="15">
      <c r="A150" s="284" t="s">
        <v>443</v>
      </c>
      <c r="B150" s="281" t="s">
        <v>289</v>
      </c>
      <c r="C150" s="331">
        <v>600</v>
      </c>
      <c r="D150" s="332" t="s">
        <v>567</v>
      </c>
      <c r="E150" s="332"/>
      <c r="F150" s="333">
        <f t="shared" si="19"/>
        <v>27861</v>
      </c>
      <c r="G150" s="333">
        <f t="shared" si="19"/>
        <v>28161</v>
      </c>
    </row>
    <row r="151" spans="1:7" ht="15">
      <c r="A151" s="284" t="s">
        <v>444</v>
      </c>
      <c r="B151" s="281" t="s">
        <v>289</v>
      </c>
      <c r="C151" s="331">
        <v>600</v>
      </c>
      <c r="D151" s="332" t="s">
        <v>567</v>
      </c>
      <c r="E151" s="332" t="s">
        <v>564</v>
      </c>
      <c r="F151" s="154">
        <v>27861</v>
      </c>
      <c r="G151" s="144">
        <v>28161</v>
      </c>
    </row>
    <row r="152" spans="1:7" ht="15">
      <c r="A152" s="284" t="s">
        <v>735</v>
      </c>
      <c r="B152" s="281" t="s">
        <v>290</v>
      </c>
      <c r="C152" s="331"/>
      <c r="D152" s="332"/>
      <c r="E152" s="332"/>
      <c r="F152" s="333">
        <f>F153</f>
        <v>679.8</v>
      </c>
      <c r="G152" s="333">
        <f>G153</f>
        <v>684.4</v>
      </c>
    </row>
    <row r="153" spans="1:7" ht="30">
      <c r="A153" s="284" t="s">
        <v>291</v>
      </c>
      <c r="B153" s="281" t="s">
        <v>292</v>
      </c>
      <c r="C153" s="331"/>
      <c r="D153" s="332"/>
      <c r="E153" s="332"/>
      <c r="F153" s="333">
        <f>F154</f>
        <v>679.8</v>
      </c>
      <c r="G153" s="333">
        <f>G154</f>
        <v>684.4</v>
      </c>
    </row>
    <row r="154" spans="1:7" ht="30">
      <c r="A154" s="284" t="s">
        <v>293</v>
      </c>
      <c r="B154" s="281" t="s">
        <v>294</v>
      </c>
      <c r="C154" s="331"/>
      <c r="D154" s="332"/>
      <c r="E154" s="332"/>
      <c r="F154" s="333">
        <f>F155+F158</f>
        <v>679.8</v>
      </c>
      <c r="G154" s="333">
        <f>G155+G158</f>
        <v>684.4</v>
      </c>
    </row>
    <row r="155" spans="1:7" ht="60">
      <c r="A155" s="284" t="s">
        <v>499</v>
      </c>
      <c r="B155" s="281" t="s">
        <v>294</v>
      </c>
      <c r="C155" s="331">
        <v>100</v>
      </c>
      <c r="D155" s="332"/>
      <c r="E155" s="332"/>
      <c r="F155" s="333">
        <f>F156</f>
        <v>451.8</v>
      </c>
      <c r="G155" s="333">
        <f>G156</f>
        <v>456.4</v>
      </c>
    </row>
    <row r="156" spans="1:7" ht="15">
      <c r="A156" s="284" t="s">
        <v>549</v>
      </c>
      <c r="B156" s="281" t="s">
        <v>294</v>
      </c>
      <c r="C156" s="331">
        <v>100</v>
      </c>
      <c r="D156" s="332" t="s">
        <v>564</v>
      </c>
      <c r="E156" s="289"/>
      <c r="F156" s="333">
        <f>F157</f>
        <v>451.8</v>
      </c>
      <c r="G156" s="333">
        <f>G157</f>
        <v>456.4</v>
      </c>
    </row>
    <row r="157" spans="1:7" ht="15">
      <c r="A157" s="284" t="s">
        <v>267</v>
      </c>
      <c r="B157" s="281" t="s">
        <v>294</v>
      </c>
      <c r="C157" s="331">
        <v>100</v>
      </c>
      <c r="D157" s="332" t="s">
        <v>564</v>
      </c>
      <c r="E157" s="332">
        <v>13</v>
      </c>
      <c r="F157" s="314">
        <v>451.8</v>
      </c>
      <c r="G157" s="143">
        <v>456.4</v>
      </c>
    </row>
    <row r="158" spans="1:7" ht="30">
      <c r="A158" s="284" t="s">
        <v>500</v>
      </c>
      <c r="B158" s="281" t="s">
        <v>294</v>
      </c>
      <c r="C158" s="331">
        <v>200</v>
      </c>
      <c r="D158" s="332"/>
      <c r="E158" s="332"/>
      <c r="F158" s="333">
        <f>F159</f>
        <v>228</v>
      </c>
      <c r="G158" s="333">
        <f>G159</f>
        <v>228</v>
      </c>
    </row>
    <row r="159" spans="1:7" ht="15">
      <c r="A159" s="284" t="s">
        <v>549</v>
      </c>
      <c r="B159" s="281" t="s">
        <v>294</v>
      </c>
      <c r="C159" s="331">
        <v>200</v>
      </c>
      <c r="D159" s="332" t="s">
        <v>564</v>
      </c>
      <c r="E159" s="289"/>
      <c r="F159" s="333">
        <f>F160</f>
        <v>228</v>
      </c>
      <c r="G159" s="333">
        <f>G160</f>
        <v>228</v>
      </c>
    </row>
    <row r="160" spans="1:7" ht="15">
      <c r="A160" s="284" t="s">
        <v>267</v>
      </c>
      <c r="B160" s="281" t="s">
        <v>294</v>
      </c>
      <c r="C160" s="331">
        <v>200</v>
      </c>
      <c r="D160" s="332" t="s">
        <v>564</v>
      </c>
      <c r="E160" s="332">
        <v>13</v>
      </c>
      <c r="F160" s="143">
        <v>228</v>
      </c>
      <c r="G160" s="143">
        <v>228</v>
      </c>
    </row>
    <row r="161" spans="1:7" ht="30">
      <c r="A161" s="339" t="s">
        <v>47</v>
      </c>
      <c r="B161" s="281" t="s">
        <v>295</v>
      </c>
      <c r="C161" s="331"/>
      <c r="D161" s="332"/>
      <c r="E161" s="332"/>
      <c r="F161" s="333">
        <f aca="true" t="shared" si="20" ref="F161:G165">F162</f>
        <v>3876.9</v>
      </c>
      <c r="G161" s="333">
        <f t="shared" si="20"/>
        <v>3933.4</v>
      </c>
    </row>
    <row r="162" spans="1:7" ht="30">
      <c r="A162" s="284" t="s">
        <v>296</v>
      </c>
      <c r="B162" s="281" t="s">
        <v>297</v>
      </c>
      <c r="C162" s="331"/>
      <c r="D162" s="332"/>
      <c r="E162" s="332"/>
      <c r="F162" s="333">
        <f t="shared" si="20"/>
        <v>3876.9</v>
      </c>
      <c r="G162" s="333">
        <f t="shared" si="20"/>
        <v>3933.4</v>
      </c>
    </row>
    <row r="163" spans="1:7" ht="15">
      <c r="A163" s="284" t="s">
        <v>298</v>
      </c>
      <c r="B163" s="281" t="s">
        <v>299</v>
      </c>
      <c r="C163" s="331"/>
      <c r="D163" s="332"/>
      <c r="E163" s="332"/>
      <c r="F163" s="333">
        <f t="shared" si="20"/>
        <v>3876.9</v>
      </c>
      <c r="G163" s="333">
        <f t="shared" si="20"/>
        <v>3933.4</v>
      </c>
    </row>
    <row r="164" spans="1:7" ht="30">
      <c r="A164" s="119" t="s">
        <v>511</v>
      </c>
      <c r="B164" s="281" t="s">
        <v>299</v>
      </c>
      <c r="C164" s="331">
        <v>600</v>
      </c>
      <c r="D164" s="332"/>
      <c r="E164" s="332"/>
      <c r="F164" s="333">
        <f t="shared" si="20"/>
        <v>3876.9</v>
      </c>
      <c r="G164" s="333">
        <f t="shared" si="20"/>
        <v>3933.4</v>
      </c>
    </row>
    <row r="165" spans="1:7" ht="15">
      <c r="A165" s="284" t="s">
        <v>443</v>
      </c>
      <c r="B165" s="281" t="s">
        <v>299</v>
      </c>
      <c r="C165" s="331">
        <v>600</v>
      </c>
      <c r="D165" s="332" t="s">
        <v>567</v>
      </c>
      <c r="E165" s="332"/>
      <c r="F165" s="333">
        <f t="shared" si="20"/>
        <v>3876.9</v>
      </c>
      <c r="G165" s="333">
        <f t="shared" si="20"/>
        <v>3933.4</v>
      </c>
    </row>
    <row r="166" spans="1:7" ht="15">
      <c r="A166" s="284" t="s">
        <v>109</v>
      </c>
      <c r="B166" s="281" t="s">
        <v>299</v>
      </c>
      <c r="C166" s="331">
        <v>600</v>
      </c>
      <c r="D166" s="332" t="s">
        <v>567</v>
      </c>
      <c r="E166" s="332" t="s">
        <v>568</v>
      </c>
      <c r="F166" s="154">
        <v>3876.9</v>
      </c>
      <c r="G166" s="143">
        <v>3933.4</v>
      </c>
    </row>
    <row r="167" spans="1:7" ht="45">
      <c r="A167" s="284" t="s">
        <v>55</v>
      </c>
      <c r="B167" s="281" t="s">
        <v>300</v>
      </c>
      <c r="C167" s="331"/>
      <c r="D167" s="332"/>
      <c r="E167" s="332"/>
      <c r="F167" s="333">
        <f aca="true" t="shared" si="21" ref="F167:G170">F168</f>
        <v>1678.4</v>
      </c>
      <c r="G167" s="333">
        <f t="shared" si="21"/>
        <v>1678.4</v>
      </c>
    </row>
    <row r="168" spans="1:7" ht="15">
      <c r="A168" s="284" t="s">
        <v>110</v>
      </c>
      <c r="B168" s="281" t="s">
        <v>301</v>
      </c>
      <c r="C168" s="331"/>
      <c r="D168" s="332"/>
      <c r="E168" s="332"/>
      <c r="F168" s="333">
        <f t="shared" si="21"/>
        <v>1678.4</v>
      </c>
      <c r="G168" s="333">
        <f t="shared" si="21"/>
        <v>1678.4</v>
      </c>
    </row>
    <row r="169" spans="1:7" ht="15">
      <c r="A169" s="284" t="s">
        <v>664</v>
      </c>
      <c r="B169" s="281" t="s">
        <v>301</v>
      </c>
      <c r="C169" s="331">
        <v>500</v>
      </c>
      <c r="D169" s="332"/>
      <c r="E169" s="332"/>
      <c r="F169" s="333">
        <f t="shared" si="21"/>
        <v>1678.4</v>
      </c>
      <c r="G169" s="333">
        <f t="shared" si="21"/>
        <v>1678.4</v>
      </c>
    </row>
    <row r="170" spans="1:7" ht="15">
      <c r="A170" s="284" t="s">
        <v>111</v>
      </c>
      <c r="B170" s="281" t="s">
        <v>301</v>
      </c>
      <c r="C170" s="331">
        <v>500</v>
      </c>
      <c r="D170" s="332" t="s">
        <v>569</v>
      </c>
      <c r="E170" s="332"/>
      <c r="F170" s="333">
        <f t="shared" si="21"/>
        <v>1678.4</v>
      </c>
      <c r="G170" s="333">
        <f t="shared" si="21"/>
        <v>1678.4</v>
      </c>
    </row>
    <row r="171" spans="1:7" ht="30">
      <c r="A171" s="284" t="s">
        <v>112</v>
      </c>
      <c r="B171" s="281" t="s">
        <v>301</v>
      </c>
      <c r="C171" s="331">
        <v>500</v>
      </c>
      <c r="D171" s="332" t="s">
        <v>569</v>
      </c>
      <c r="E171" s="332" t="s">
        <v>570</v>
      </c>
      <c r="F171" s="320">
        <v>1678.4</v>
      </c>
      <c r="G171" s="144">
        <v>1678.4</v>
      </c>
    </row>
    <row r="172" spans="1:7" ht="45">
      <c r="A172" s="120" t="s">
        <v>32</v>
      </c>
      <c r="B172" s="281" t="s">
        <v>302</v>
      </c>
      <c r="C172" s="331"/>
      <c r="D172" s="289"/>
      <c r="E172" s="289"/>
      <c r="F172" s="333">
        <f aca="true" t="shared" si="22" ref="F172:G174">F173</f>
        <v>2282</v>
      </c>
      <c r="G172" s="333">
        <f t="shared" si="22"/>
        <v>2282</v>
      </c>
    </row>
    <row r="173" spans="1:7" ht="30">
      <c r="A173" s="120" t="s">
        <v>38</v>
      </c>
      <c r="B173" s="281" t="s">
        <v>303</v>
      </c>
      <c r="C173" s="331"/>
      <c r="D173" s="289"/>
      <c r="E173" s="289"/>
      <c r="F173" s="333">
        <f t="shared" si="22"/>
        <v>2282</v>
      </c>
      <c r="G173" s="333">
        <f t="shared" si="22"/>
        <v>2282</v>
      </c>
    </row>
    <row r="174" spans="1:7" ht="30">
      <c r="A174" s="120" t="s">
        <v>797</v>
      </c>
      <c r="B174" s="281" t="s">
        <v>304</v>
      </c>
      <c r="C174" s="331"/>
      <c r="D174" s="289"/>
      <c r="E174" s="289"/>
      <c r="F174" s="333">
        <f t="shared" si="22"/>
        <v>2282</v>
      </c>
      <c r="G174" s="333">
        <f t="shared" si="22"/>
        <v>2282</v>
      </c>
    </row>
    <row r="175" spans="1:7" ht="30">
      <c r="A175" s="120" t="s">
        <v>798</v>
      </c>
      <c r="B175" s="281" t="s">
        <v>305</v>
      </c>
      <c r="C175" s="331"/>
      <c r="D175" s="289"/>
      <c r="E175" s="289"/>
      <c r="F175" s="333">
        <f>F176+F179</f>
        <v>2282</v>
      </c>
      <c r="G175" s="333">
        <f>G176+G179</f>
        <v>2282</v>
      </c>
    </row>
    <row r="176" spans="1:7" ht="30">
      <c r="A176" s="119" t="s">
        <v>500</v>
      </c>
      <c r="B176" s="281" t="s">
        <v>305</v>
      </c>
      <c r="C176" s="331">
        <v>200</v>
      </c>
      <c r="D176" s="289"/>
      <c r="E176" s="289"/>
      <c r="F176" s="333">
        <f>F177</f>
        <v>782</v>
      </c>
      <c r="G176" s="333">
        <f>G177</f>
        <v>782</v>
      </c>
    </row>
    <row r="177" spans="1:7" ht="15">
      <c r="A177" s="340" t="s">
        <v>447</v>
      </c>
      <c r="B177" s="281" t="s">
        <v>305</v>
      </c>
      <c r="C177" s="331">
        <v>200</v>
      </c>
      <c r="D177" s="289">
        <v>11</v>
      </c>
      <c r="E177" s="332"/>
      <c r="F177" s="333">
        <f>F178</f>
        <v>782</v>
      </c>
      <c r="G177" s="333">
        <f>G178</f>
        <v>782</v>
      </c>
    </row>
    <row r="178" spans="1:7" ht="15">
      <c r="A178" s="284" t="s">
        <v>448</v>
      </c>
      <c r="B178" s="281" t="s">
        <v>305</v>
      </c>
      <c r="C178" s="331">
        <v>200</v>
      </c>
      <c r="D178" s="289">
        <v>11</v>
      </c>
      <c r="E178" s="289" t="s">
        <v>566</v>
      </c>
      <c r="F178" s="333">
        <v>782</v>
      </c>
      <c r="G178" s="333">
        <v>782</v>
      </c>
    </row>
    <row r="179" spans="1:7" ht="30">
      <c r="A179" s="119" t="s">
        <v>511</v>
      </c>
      <c r="B179" s="281" t="s">
        <v>305</v>
      </c>
      <c r="C179" s="331">
        <v>600</v>
      </c>
      <c r="D179" s="289"/>
      <c r="E179" s="289"/>
      <c r="F179" s="333">
        <f>F180</f>
        <v>1500</v>
      </c>
      <c r="G179" s="333">
        <f>G180</f>
        <v>1500</v>
      </c>
    </row>
    <row r="180" spans="1:7" ht="15">
      <c r="A180" s="340" t="s">
        <v>447</v>
      </c>
      <c r="B180" s="281" t="s">
        <v>305</v>
      </c>
      <c r="C180" s="331">
        <v>600</v>
      </c>
      <c r="D180" s="289">
        <v>11</v>
      </c>
      <c r="E180" s="332"/>
      <c r="F180" s="333">
        <f>F181</f>
        <v>1500</v>
      </c>
      <c r="G180" s="333">
        <f>G181</f>
        <v>1500</v>
      </c>
    </row>
    <row r="181" spans="1:7" ht="15">
      <c r="A181" s="284" t="s">
        <v>448</v>
      </c>
      <c r="B181" s="281" t="s">
        <v>305</v>
      </c>
      <c r="C181" s="331">
        <v>600</v>
      </c>
      <c r="D181" s="289">
        <v>11</v>
      </c>
      <c r="E181" s="289" t="s">
        <v>566</v>
      </c>
      <c r="F181" s="333">
        <v>1500</v>
      </c>
      <c r="G181" s="333">
        <v>1500</v>
      </c>
    </row>
    <row r="182" spans="1:7" ht="15">
      <c r="A182" s="284" t="s">
        <v>42</v>
      </c>
      <c r="B182" s="281" t="s">
        <v>306</v>
      </c>
      <c r="C182" s="331"/>
      <c r="D182" s="289"/>
      <c r="E182" s="289"/>
      <c r="F182" s="333">
        <f aca="true" t="shared" si="23" ref="F182:G185">F183</f>
        <v>734</v>
      </c>
      <c r="G182" s="151">
        <f t="shared" si="23"/>
        <v>734</v>
      </c>
    </row>
    <row r="183" spans="1:7" ht="30">
      <c r="A183" s="132" t="s">
        <v>400</v>
      </c>
      <c r="B183" s="281" t="s">
        <v>307</v>
      </c>
      <c r="C183" s="331"/>
      <c r="D183" s="289"/>
      <c r="E183" s="289"/>
      <c r="F183" s="333">
        <f t="shared" si="23"/>
        <v>734</v>
      </c>
      <c r="G183" s="151">
        <f t="shared" si="23"/>
        <v>734</v>
      </c>
    </row>
    <row r="184" spans="1:7" ht="30">
      <c r="A184" s="284" t="s">
        <v>500</v>
      </c>
      <c r="B184" s="281" t="s">
        <v>307</v>
      </c>
      <c r="C184" s="331">
        <v>200</v>
      </c>
      <c r="D184" s="289"/>
      <c r="E184" s="289"/>
      <c r="F184" s="333">
        <f t="shared" si="23"/>
        <v>734</v>
      </c>
      <c r="G184" s="151">
        <f t="shared" si="23"/>
        <v>734</v>
      </c>
    </row>
    <row r="185" spans="1:7" ht="15">
      <c r="A185" s="284" t="s">
        <v>545</v>
      </c>
      <c r="B185" s="281" t="s">
        <v>307</v>
      </c>
      <c r="C185" s="331">
        <v>200</v>
      </c>
      <c r="D185" s="289" t="s">
        <v>565</v>
      </c>
      <c r="E185" s="332"/>
      <c r="F185" s="333">
        <f t="shared" si="23"/>
        <v>734</v>
      </c>
      <c r="G185" s="151">
        <f t="shared" si="23"/>
        <v>734</v>
      </c>
    </row>
    <row r="186" spans="1:7" ht="15">
      <c r="A186" s="284" t="s">
        <v>437</v>
      </c>
      <c r="B186" s="281" t="s">
        <v>307</v>
      </c>
      <c r="C186" s="331">
        <v>200</v>
      </c>
      <c r="D186" s="289" t="s">
        <v>565</v>
      </c>
      <c r="E186" s="289" t="s">
        <v>565</v>
      </c>
      <c r="F186" s="333">
        <v>734</v>
      </c>
      <c r="G186" s="151">
        <v>734</v>
      </c>
    </row>
    <row r="187" spans="1:7" ht="30">
      <c r="A187" s="132" t="s">
        <v>54</v>
      </c>
      <c r="B187" s="281" t="s">
        <v>308</v>
      </c>
      <c r="C187" s="331"/>
      <c r="D187" s="289"/>
      <c r="E187" s="289"/>
      <c r="F187" s="333">
        <f aca="true" t="shared" si="24" ref="F187:G189">F188</f>
        <v>847.2</v>
      </c>
      <c r="G187" s="333">
        <f t="shared" si="24"/>
        <v>847.2</v>
      </c>
    </row>
    <row r="188" spans="1:7" ht="30">
      <c r="A188" s="284" t="s">
        <v>511</v>
      </c>
      <c r="B188" s="281" t="s">
        <v>308</v>
      </c>
      <c r="C188" s="331">
        <v>600</v>
      </c>
      <c r="D188" s="289"/>
      <c r="E188" s="289"/>
      <c r="F188" s="333">
        <f t="shared" si="24"/>
        <v>847.2</v>
      </c>
      <c r="G188" s="333">
        <f t="shared" si="24"/>
        <v>847.2</v>
      </c>
    </row>
    <row r="189" spans="1:7" ht="15">
      <c r="A189" s="284" t="s">
        <v>545</v>
      </c>
      <c r="B189" s="281" t="s">
        <v>308</v>
      </c>
      <c r="C189" s="331">
        <v>600</v>
      </c>
      <c r="D189" s="289" t="s">
        <v>565</v>
      </c>
      <c r="E189" s="332"/>
      <c r="F189" s="333">
        <f t="shared" si="24"/>
        <v>847.2</v>
      </c>
      <c r="G189" s="333">
        <f t="shared" si="24"/>
        <v>847.2</v>
      </c>
    </row>
    <row r="190" spans="1:7" ht="15">
      <c r="A190" s="284" t="s">
        <v>437</v>
      </c>
      <c r="B190" s="281" t="s">
        <v>308</v>
      </c>
      <c r="C190" s="331">
        <v>600</v>
      </c>
      <c r="D190" s="289" t="s">
        <v>565</v>
      </c>
      <c r="E190" s="289" t="s">
        <v>565</v>
      </c>
      <c r="F190" s="314">
        <v>847.2</v>
      </c>
      <c r="G190" s="143">
        <v>847.2</v>
      </c>
    </row>
    <row r="191" spans="1:7" ht="45">
      <c r="A191" s="294" t="s">
        <v>39</v>
      </c>
      <c r="B191" s="82" t="s">
        <v>274</v>
      </c>
      <c r="C191" s="331"/>
      <c r="D191" s="289"/>
      <c r="E191" s="289"/>
      <c r="F191" s="333">
        <f aca="true" t="shared" si="25" ref="F191:G193">F192</f>
        <v>100</v>
      </c>
      <c r="G191" s="151">
        <f t="shared" si="25"/>
        <v>100</v>
      </c>
    </row>
    <row r="192" spans="1:7" ht="30">
      <c r="A192" s="284" t="s">
        <v>511</v>
      </c>
      <c r="B192" s="82" t="s">
        <v>274</v>
      </c>
      <c r="C192" s="331">
        <v>600</v>
      </c>
      <c r="D192" s="289"/>
      <c r="E192" s="289"/>
      <c r="F192" s="333">
        <f t="shared" si="25"/>
        <v>100</v>
      </c>
      <c r="G192" s="151">
        <f t="shared" si="25"/>
        <v>100</v>
      </c>
    </row>
    <row r="193" spans="1:7" ht="15">
      <c r="A193" s="284" t="s">
        <v>545</v>
      </c>
      <c r="B193" s="82" t="s">
        <v>274</v>
      </c>
      <c r="C193" s="331">
        <v>600</v>
      </c>
      <c r="D193" s="289" t="s">
        <v>565</v>
      </c>
      <c r="E193" s="332"/>
      <c r="F193" s="333">
        <f t="shared" si="25"/>
        <v>100</v>
      </c>
      <c r="G193" s="151">
        <f t="shared" si="25"/>
        <v>100</v>
      </c>
    </row>
    <row r="194" spans="1:7" ht="15">
      <c r="A194" s="284" t="s">
        <v>437</v>
      </c>
      <c r="B194" s="82" t="s">
        <v>274</v>
      </c>
      <c r="C194" s="331">
        <v>600</v>
      </c>
      <c r="D194" s="289" t="s">
        <v>565</v>
      </c>
      <c r="E194" s="289" t="s">
        <v>565</v>
      </c>
      <c r="F194" s="333">
        <v>100</v>
      </c>
      <c r="G194" s="151">
        <v>100</v>
      </c>
    </row>
    <row r="195" spans="1:7" ht="30">
      <c r="A195" s="88" t="s">
        <v>137</v>
      </c>
      <c r="B195" s="148" t="s">
        <v>309</v>
      </c>
      <c r="C195" s="331"/>
      <c r="D195" s="289"/>
      <c r="E195" s="289"/>
      <c r="F195" s="333">
        <f aca="true" t="shared" si="26" ref="F195:G197">F196</f>
        <v>3.7</v>
      </c>
      <c r="G195" s="333">
        <f t="shared" si="26"/>
        <v>3.7</v>
      </c>
    </row>
    <row r="196" spans="1:7" ht="30">
      <c r="A196" s="284" t="s">
        <v>500</v>
      </c>
      <c r="B196" s="148" t="s">
        <v>309</v>
      </c>
      <c r="C196" s="331">
        <v>200</v>
      </c>
      <c r="D196" s="289"/>
      <c r="E196" s="289"/>
      <c r="F196" s="333">
        <f t="shared" si="26"/>
        <v>3.7</v>
      </c>
      <c r="G196" s="333">
        <f t="shared" si="26"/>
        <v>3.7</v>
      </c>
    </row>
    <row r="197" spans="1:7" ht="15">
      <c r="A197" s="284" t="s">
        <v>549</v>
      </c>
      <c r="B197" s="148" t="s">
        <v>309</v>
      </c>
      <c r="C197" s="331">
        <v>200</v>
      </c>
      <c r="D197" s="289" t="s">
        <v>564</v>
      </c>
      <c r="E197" s="289"/>
      <c r="F197" s="333">
        <f t="shared" si="26"/>
        <v>3.7</v>
      </c>
      <c r="G197" s="333">
        <f t="shared" si="26"/>
        <v>3.7</v>
      </c>
    </row>
    <row r="198" spans="1:7" ht="45">
      <c r="A198" s="284" t="s">
        <v>21</v>
      </c>
      <c r="B198" s="148" t="s">
        <v>309</v>
      </c>
      <c r="C198" s="331">
        <v>200</v>
      </c>
      <c r="D198" s="289" t="s">
        <v>564</v>
      </c>
      <c r="E198" s="289" t="s">
        <v>568</v>
      </c>
      <c r="F198" s="333">
        <v>3.7</v>
      </c>
      <c r="G198" s="151">
        <v>3.7</v>
      </c>
    </row>
    <row r="199" spans="1:7" ht="30">
      <c r="A199" s="88" t="s">
        <v>398</v>
      </c>
      <c r="B199" s="148" t="s">
        <v>310</v>
      </c>
      <c r="C199" s="331"/>
      <c r="D199" s="289"/>
      <c r="E199" s="289"/>
      <c r="F199" s="333">
        <f aca="true" t="shared" si="27" ref="F199:G201">F200</f>
        <v>47.6</v>
      </c>
      <c r="G199" s="151">
        <f t="shared" si="27"/>
        <v>47.6</v>
      </c>
    </row>
    <row r="200" spans="1:7" ht="30">
      <c r="A200" s="284" t="s">
        <v>500</v>
      </c>
      <c r="B200" s="148" t="s">
        <v>310</v>
      </c>
      <c r="C200" s="331">
        <v>200</v>
      </c>
      <c r="D200" s="289"/>
      <c r="E200" s="289"/>
      <c r="F200" s="333">
        <f t="shared" si="27"/>
        <v>47.6</v>
      </c>
      <c r="G200" s="151">
        <f t="shared" si="27"/>
        <v>47.6</v>
      </c>
    </row>
    <row r="201" spans="1:7" ht="15">
      <c r="A201" s="88" t="s">
        <v>549</v>
      </c>
      <c r="B201" s="148" t="s">
        <v>310</v>
      </c>
      <c r="C201" s="331">
        <v>200</v>
      </c>
      <c r="D201" s="289" t="s">
        <v>564</v>
      </c>
      <c r="E201" s="289"/>
      <c r="F201" s="333">
        <f t="shared" si="27"/>
        <v>47.6</v>
      </c>
      <c r="G201" s="151">
        <f t="shared" si="27"/>
        <v>47.6</v>
      </c>
    </row>
    <row r="202" spans="1:7" ht="15">
      <c r="A202" s="127" t="s">
        <v>659</v>
      </c>
      <c r="B202" s="148" t="s">
        <v>310</v>
      </c>
      <c r="C202" s="331">
        <v>200</v>
      </c>
      <c r="D202" s="289" t="s">
        <v>564</v>
      </c>
      <c r="E202" s="289" t="s">
        <v>479</v>
      </c>
      <c r="F202" s="333">
        <v>47.6</v>
      </c>
      <c r="G202" s="151">
        <v>47.6</v>
      </c>
    </row>
    <row r="203" spans="1:7" ht="31.5" customHeight="1">
      <c r="A203" s="284" t="s">
        <v>43</v>
      </c>
      <c r="B203" s="281" t="s">
        <v>311</v>
      </c>
      <c r="C203" s="331"/>
      <c r="D203" s="332"/>
      <c r="E203" s="332"/>
      <c r="F203" s="333">
        <f aca="true" t="shared" si="28" ref="F203:G207">F204</f>
        <v>1353.9</v>
      </c>
      <c r="G203" s="333">
        <f t="shared" si="28"/>
        <v>1353.9</v>
      </c>
    </row>
    <row r="204" spans="1:7" ht="30">
      <c r="A204" s="284" t="s">
        <v>811</v>
      </c>
      <c r="B204" s="281" t="s">
        <v>312</v>
      </c>
      <c r="C204" s="331"/>
      <c r="D204" s="332"/>
      <c r="E204" s="332"/>
      <c r="F204" s="333">
        <f t="shared" si="28"/>
        <v>1353.9</v>
      </c>
      <c r="G204" s="333">
        <f t="shared" si="28"/>
        <v>1353.9</v>
      </c>
    </row>
    <row r="205" spans="1:7" ht="60">
      <c r="A205" s="284" t="s">
        <v>313</v>
      </c>
      <c r="B205" s="281" t="s">
        <v>314</v>
      </c>
      <c r="C205" s="331"/>
      <c r="D205" s="332"/>
      <c r="E205" s="332"/>
      <c r="F205" s="333">
        <f t="shared" si="28"/>
        <v>1353.9</v>
      </c>
      <c r="G205" s="333">
        <f t="shared" si="28"/>
        <v>1353.9</v>
      </c>
    </row>
    <row r="206" spans="1:7" ht="30">
      <c r="A206" s="284" t="s">
        <v>500</v>
      </c>
      <c r="B206" s="281" t="s">
        <v>314</v>
      </c>
      <c r="C206" s="331">
        <v>200</v>
      </c>
      <c r="D206" s="332"/>
      <c r="E206" s="332"/>
      <c r="F206" s="333">
        <f t="shared" si="28"/>
        <v>1353.9</v>
      </c>
      <c r="G206" s="333">
        <f t="shared" si="28"/>
        <v>1353.9</v>
      </c>
    </row>
    <row r="207" spans="1:7" ht="15">
      <c r="A207" s="284" t="s">
        <v>661</v>
      </c>
      <c r="B207" s="281" t="s">
        <v>314</v>
      </c>
      <c r="C207" s="331">
        <v>200</v>
      </c>
      <c r="D207" s="332" t="s">
        <v>568</v>
      </c>
      <c r="E207" s="332"/>
      <c r="F207" s="333">
        <f t="shared" si="28"/>
        <v>1353.9</v>
      </c>
      <c r="G207" s="333">
        <f t="shared" si="28"/>
        <v>1353.9</v>
      </c>
    </row>
    <row r="208" spans="1:7" ht="15">
      <c r="A208" s="284" t="s">
        <v>315</v>
      </c>
      <c r="B208" s="281" t="s">
        <v>314</v>
      </c>
      <c r="C208" s="331">
        <v>200</v>
      </c>
      <c r="D208" s="332" t="s">
        <v>568</v>
      </c>
      <c r="E208" s="332" t="s">
        <v>573</v>
      </c>
      <c r="F208" s="144">
        <v>1353.9</v>
      </c>
      <c r="G208" s="144">
        <v>1353.9</v>
      </c>
    </row>
    <row r="209" spans="1:7" ht="15">
      <c r="A209" s="284" t="s">
        <v>394</v>
      </c>
      <c r="B209" s="281" t="s">
        <v>316</v>
      </c>
      <c r="C209" s="331"/>
      <c r="D209" s="332"/>
      <c r="E209" s="332"/>
      <c r="F209" s="333">
        <f aca="true" t="shared" si="29" ref="F209:G212">F210</f>
        <v>1656.4</v>
      </c>
      <c r="G209" s="333">
        <f t="shared" si="29"/>
        <v>1673</v>
      </c>
    </row>
    <row r="210" spans="1:7" ht="15">
      <c r="A210" s="284" t="s">
        <v>317</v>
      </c>
      <c r="B210" s="281" t="s">
        <v>318</v>
      </c>
      <c r="C210" s="331"/>
      <c r="D210" s="332"/>
      <c r="E210" s="332"/>
      <c r="F210" s="333">
        <f t="shared" si="29"/>
        <v>1656.4</v>
      </c>
      <c r="G210" s="333">
        <f t="shared" si="29"/>
        <v>1673</v>
      </c>
    </row>
    <row r="211" spans="1:7" ht="60">
      <c r="A211" s="284" t="s">
        <v>499</v>
      </c>
      <c r="B211" s="281" t="s">
        <v>318</v>
      </c>
      <c r="C211" s="331">
        <v>100</v>
      </c>
      <c r="D211" s="332"/>
      <c r="E211" s="332"/>
      <c r="F211" s="333">
        <f t="shared" si="29"/>
        <v>1656.4</v>
      </c>
      <c r="G211" s="333">
        <f t="shared" si="29"/>
        <v>1673</v>
      </c>
    </row>
    <row r="212" spans="1:7" ht="15">
      <c r="A212" s="284" t="s">
        <v>549</v>
      </c>
      <c r="B212" s="281" t="s">
        <v>318</v>
      </c>
      <c r="C212" s="331">
        <v>100</v>
      </c>
      <c r="D212" s="332" t="s">
        <v>564</v>
      </c>
      <c r="E212" s="332"/>
      <c r="F212" s="333">
        <f t="shared" si="29"/>
        <v>1656.4</v>
      </c>
      <c r="G212" s="333">
        <f t="shared" si="29"/>
        <v>1673</v>
      </c>
    </row>
    <row r="213" spans="1:7" ht="30">
      <c r="A213" s="284" t="s">
        <v>550</v>
      </c>
      <c r="B213" s="281" t="s">
        <v>318</v>
      </c>
      <c r="C213" s="331">
        <v>100</v>
      </c>
      <c r="D213" s="332" t="s">
        <v>564</v>
      </c>
      <c r="E213" s="332" t="s">
        <v>566</v>
      </c>
      <c r="F213" s="314">
        <v>1656.4</v>
      </c>
      <c r="G213" s="143">
        <v>1673</v>
      </c>
    </row>
    <row r="214" spans="1:7" ht="15">
      <c r="A214" s="284" t="s">
        <v>319</v>
      </c>
      <c r="B214" s="281" t="s">
        <v>320</v>
      </c>
      <c r="C214" s="331"/>
      <c r="D214" s="332"/>
      <c r="E214" s="332"/>
      <c r="F214" s="333">
        <f>F215+F221+F227</f>
        <v>24333.899999999998</v>
      </c>
      <c r="G214" s="333">
        <f>G215+G221+G227</f>
        <v>24464.8</v>
      </c>
    </row>
    <row r="215" spans="1:7" ht="60">
      <c r="A215" s="284" t="s">
        <v>499</v>
      </c>
      <c r="B215" s="281" t="s">
        <v>320</v>
      </c>
      <c r="C215" s="331">
        <v>100</v>
      </c>
      <c r="D215" s="332"/>
      <c r="E215" s="332"/>
      <c r="F215" s="333">
        <f>F216</f>
        <v>20898.3</v>
      </c>
      <c r="G215" s="333">
        <f>G216</f>
        <v>21107.3</v>
      </c>
    </row>
    <row r="216" spans="1:7" ht="15">
      <c r="A216" s="284" t="s">
        <v>549</v>
      </c>
      <c r="B216" s="281" t="s">
        <v>320</v>
      </c>
      <c r="C216" s="331">
        <v>100</v>
      </c>
      <c r="D216" s="332" t="s">
        <v>564</v>
      </c>
      <c r="E216" s="332"/>
      <c r="F216" s="333">
        <f>F217+F218+F219+F220</f>
        <v>20898.3</v>
      </c>
      <c r="G216" s="333">
        <f>G217+G218+G219+G220</f>
        <v>21107.3</v>
      </c>
    </row>
    <row r="217" spans="1:7" ht="45">
      <c r="A217" s="284" t="s">
        <v>552</v>
      </c>
      <c r="B217" s="281" t="s">
        <v>320</v>
      </c>
      <c r="C217" s="331">
        <v>100</v>
      </c>
      <c r="D217" s="332" t="s">
        <v>564</v>
      </c>
      <c r="E217" s="332" t="s">
        <v>570</v>
      </c>
      <c r="F217" s="314">
        <v>6177.3</v>
      </c>
      <c r="G217" s="143">
        <v>6239.1</v>
      </c>
    </row>
    <row r="218" spans="1:7" ht="45">
      <c r="A218" s="284" t="s">
        <v>21</v>
      </c>
      <c r="B218" s="281" t="s">
        <v>320</v>
      </c>
      <c r="C218" s="331">
        <v>100</v>
      </c>
      <c r="D218" s="332" t="s">
        <v>564</v>
      </c>
      <c r="E218" s="332" t="s">
        <v>568</v>
      </c>
      <c r="F218" s="314">
        <v>8993.9</v>
      </c>
      <c r="G218" s="143">
        <v>9083.9</v>
      </c>
    </row>
    <row r="219" spans="1:7" ht="30">
      <c r="A219" s="284" t="s">
        <v>321</v>
      </c>
      <c r="B219" s="281" t="s">
        <v>320</v>
      </c>
      <c r="C219" s="331">
        <v>100</v>
      </c>
      <c r="D219" s="332" t="s">
        <v>564</v>
      </c>
      <c r="E219" s="332" t="s">
        <v>569</v>
      </c>
      <c r="F219" s="314">
        <v>4112</v>
      </c>
      <c r="G219" s="143">
        <v>4153.1</v>
      </c>
    </row>
    <row r="220" spans="1:7" ht="15">
      <c r="A220" s="284" t="s">
        <v>267</v>
      </c>
      <c r="B220" s="281" t="s">
        <v>320</v>
      </c>
      <c r="C220" s="331">
        <v>100</v>
      </c>
      <c r="D220" s="332" t="s">
        <v>564</v>
      </c>
      <c r="E220" s="332">
        <v>13</v>
      </c>
      <c r="F220" s="314">
        <v>1615.1</v>
      </c>
      <c r="G220" s="143">
        <v>1631.2</v>
      </c>
    </row>
    <row r="221" spans="1:7" ht="30">
      <c r="A221" s="284" t="s">
        <v>500</v>
      </c>
      <c r="B221" s="281" t="s">
        <v>320</v>
      </c>
      <c r="C221" s="331">
        <v>200</v>
      </c>
      <c r="D221" s="332"/>
      <c r="E221" s="332"/>
      <c r="F221" s="333">
        <f>F222</f>
        <v>3225.0999999999995</v>
      </c>
      <c r="G221" s="333">
        <f>G222</f>
        <v>3147</v>
      </c>
    </row>
    <row r="222" spans="1:7" ht="15">
      <c r="A222" s="284" t="s">
        <v>549</v>
      </c>
      <c r="B222" s="281" t="s">
        <v>320</v>
      </c>
      <c r="C222" s="331">
        <v>200</v>
      </c>
      <c r="D222" s="332" t="s">
        <v>564</v>
      </c>
      <c r="E222" s="332"/>
      <c r="F222" s="333">
        <f>F223+F224+F225+F226</f>
        <v>3225.0999999999995</v>
      </c>
      <c r="G222" s="333">
        <f>G223+G224+G225+G226</f>
        <v>3147</v>
      </c>
    </row>
    <row r="223" spans="1:7" ht="45">
      <c r="A223" s="284" t="s">
        <v>552</v>
      </c>
      <c r="B223" s="281" t="s">
        <v>320</v>
      </c>
      <c r="C223" s="331">
        <v>200</v>
      </c>
      <c r="D223" s="332" t="s">
        <v>564</v>
      </c>
      <c r="E223" s="332" t="s">
        <v>570</v>
      </c>
      <c r="F223" s="143">
        <v>1259.6</v>
      </c>
      <c r="G223" s="143">
        <v>1259.6</v>
      </c>
    </row>
    <row r="224" spans="1:7" ht="45">
      <c r="A224" s="284" t="s">
        <v>21</v>
      </c>
      <c r="B224" s="281" t="s">
        <v>320</v>
      </c>
      <c r="C224" s="331">
        <v>200</v>
      </c>
      <c r="D224" s="332" t="s">
        <v>564</v>
      </c>
      <c r="E224" s="332" t="s">
        <v>568</v>
      </c>
      <c r="F224" s="143">
        <v>1803.8</v>
      </c>
      <c r="G224" s="143">
        <v>1725.7</v>
      </c>
    </row>
    <row r="225" spans="1:7" ht="30">
      <c r="A225" s="284" t="s">
        <v>321</v>
      </c>
      <c r="B225" s="281" t="s">
        <v>320</v>
      </c>
      <c r="C225" s="331">
        <v>200</v>
      </c>
      <c r="D225" s="332" t="s">
        <v>564</v>
      </c>
      <c r="E225" s="332" t="s">
        <v>569</v>
      </c>
      <c r="F225" s="143">
        <v>155.7</v>
      </c>
      <c r="G225" s="143">
        <v>155.7</v>
      </c>
    </row>
    <row r="226" spans="1:7" ht="15">
      <c r="A226" s="284" t="s">
        <v>267</v>
      </c>
      <c r="B226" s="281" t="s">
        <v>320</v>
      </c>
      <c r="C226" s="331">
        <v>200</v>
      </c>
      <c r="D226" s="332" t="s">
        <v>564</v>
      </c>
      <c r="E226" s="332">
        <v>13</v>
      </c>
      <c r="F226" s="333">
        <v>6</v>
      </c>
      <c r="G226" s="333">
        <v>6</v>
      </c>
    </row>
    <row r="227" spans="1:7" ht="15">
      <c r="A227" s="284" t="s">
        <v>501</v>
      </c>
      <c r="B227" s="281" t="s">
        <v>320</v>
      </c>
      <c r="C227" s="331">
        <v>800</v>
      </c>
      <c r="D227" s="332"/>
      <c r="E227" s="332"/>
      <c r="F227" s="333">
        <f>F228</f>
        <v>210.5</v>
      </c>
      <c r="G227" s="333">
        <f>G228</f>
        <v>210.5</v>
      </c>
    </row>
    <row r="228" spans="1:7" ht="15">
      <c r="A228" s="284" t="s">
        <v>549</v>
      </c>
      <c r="B228" s="281" t="s">
        <v>320</v>
      </c>
      <c r="C228" s="331">
        <v>800</v>
      </c>
      <c r="D228" s="332" t="s">
        <v>564</v>
      </c>
      <c r="E228" s="332"/>
      <c r="F228" s="333">
        <f>F229+F230+F231</f>
        <v>210.5</v>
      </c>
      <c r="G228" s="333">
        <f>G229+G230+G231</f>
        <v>210.5</v>
      </c>
    </row>
    <row r="229" spans="1:7" ht="45">
      <c r="A229" s="284" t="s">
        <v>552</v>
      </c>
      <c r="B229" s="281" t="s">
        <v>320</v>
      </c>
      <c r="C229" s="331">
        <v>800</v>
      </c>
      <c r="D229" s="332" t="s">
        <v>564</v>
      </c>
      <c r="E229" s="332" t="s">
        <v>570</v>
      </c>
      <c r="F229" s="143">
        <v>120</v>
      </c>
      <c r="G229" s="143">
        <v>120</v>
      </c>
    </row>
    <row r="230" spans="1:7" ht="45">
      <c r="A230" s="284" t="s">
        <v>21</v>
      </c>
      <c r="B230" s="281" t="s">
        <v>320</v>
      </c>
      <c r="C230" s="331">
        <v>800</v>
      </c>
      <c r="D230" s="332" t="s">
        <v>564</v>
      </c>
      <c r="E230" s="332" t="s">
        <v>568</v>
      </c>
      <c r="F230" s="143">
        <v>79.5</v>
      </c>
      <c r="G230" s="143">
        <v>79.5</v>
      </c>
    </row>
    <row r="231" spans="1:7" ht="30">
      <c r="A231" s="284" t="s">
        <v>321</v>
      </c>
      <c r="B231" s="281" t="s">
        <v>320</v>
      </c>
      <c r="C231" s="331">
        <v>800</v>
      </c>
      <c r="D231" s="332" t="s">
        <v>564</v>
      </c>
      <c r="E231" s="332" t="s">
        <v>569</v>
      </c>
      <c r="F231" s="143">
        <v>11</v>
      </c>
      <c r="G231" s="143">
        <v>11</v>
      </c>
    </row>
    <row r="232" spans="1:7" ht="15">
      <c r="A232" s="284" t="s">
        <v>267</v>
      </c>
      <c r="B232" s="281" t="s">
        <v>320</v>
      </c>
      <c r="C232" s="331">
        <v>800</v>
      </c>
      <c r="D232" s="332" t="s">
        <v>564</v>
      </c>
      <c r="E232" s="332">
        <v>13</v>
      </c>
      <c r="F232" s="412">
        <v>0</v>
      </c>
      <c r="G232" s="412">
        <v>0</v>
      </c>
    </row>
    <row r="233" spans="1:7" ht="15">
      <c r="A233" s="284" t="s">
        <v>324</v>
      </c>
      <c r="B233" s="281" t="s">
        <v>325</v>
      </c>
      <c r="C233" s="331"/>
      <c r="D233" s="332"/>
      <c r="E233" s="332"/>
      <c r="F233" s="333">
        <f aca="true" t="shared" si="30" ref="F233:G235">F234</f>
        <v>1724.9</v>
      </c>
      <c r="G233" s="151">
        <f t="shared" si="30"/>
        <v>1724.9</v>
      </c>
    </row>
    <row r="234" spans="1:7" ht="15">
      <c r="A234" s="284" t="s">
        <v>501</v>
      </c>
      <c r="B234" s="281" t="s">
        <v>325</v>
      </c>
      <c r="C234" s="331">
        <v>800</v>
      </c>
      <c r="D234" s="332"/>
      <c r="E234" s="332"/>
      <c r="F234" s="333">
        <f t="shared" si="30"/>
        <v>1724.9</v>
      </c>
      <c r="G234" s="151">
        <f t="shared" si="30"/>
        <v>1724.9</v>
      </c>
    </row>
    <row r="235" spans="1:7" ht="15">
      <c r="A235" s="284" t="s">
        <v>549</v>
      </c>
      <c r="B235" s="281" t="s">
        <v>325</v>
      </c>
      <c r="C235" s="331">
        <v>800</v>
      </c>
      <c r="D235" s="332" t="s">
        <v>564</v>
      </c>
      <c r="E235" s="289"/>
      <c r="F235" s="333">
        <f t="shared" si="30"/>
        <v>1724.9</v>
      </c>
      <c r="G235" s="151">
        <f t="shared" si="30"/>
        <v>1724.9</v>
      </c>
    </row>
    <row r="236" spans="1:7" ht="15">
      <c r="A236" s="284" t="s">
        <v>267</v>
      </c>
      <c r="B236" s="281" t="s">
        <v>325</v>
      </c>
      <c r="C236" s="331">
        <v>800</v>
      </c>
      <c r="D236" s="332" t="s">
        <v>564</v>
      </c>
      <c r="E236" s="332">
        <v>13</v>
      </c>
      <c r="F236" s="333">
        <v>1724.9</v>
      </c>
      <c r="G236" s="151">
        <v>1724.9</v>
      </c>
    </row>
    <row r="237" spans="1:7" ht="30">
      <c r="A237" s="284" t="s">
        <v>326</v>
      </c>
      <c r="B237" s="281" t="s">
        <v>363</v>
      </c>
      <c r="C237" s="331"/>
      <c r="D237" s="332"/>
      <c r="E237" s="332"/>
      <c r="F237" s="333">
        <f aca="true" t="shared" si="31" ref="F237:G239">F238</f>
        <v>26200</v>
      </c>
      <c r="G237" s="151">
        <f t="shared" si="31"/>
        <v>27000</v>
      </c>
    </row>
    <row r="238" spans="1:7" ht="30">
      <c r="A238" s="284" t="s">
        <v>500</v>
      </c>
      <c r="B238" s="281" t="s">
        <v>363</v>
      </c>
      <c r="C238" s="331">
        <v>200</v>
      </c>
      <c r="D238" s="332"/>
      <c r="E238" s="332"/>
      <c r="F238" s="333">
        <f t="shared" si="31"/>
        <v>26200</v>
      </c>
      <c r="G238" s="333">
        <f t="shared" si="31"/>
        <v>27000</v>
      </c>
    </row>
    <row r="239" spans="1:7" ht="15">
      <c r="A239" s="284" t="s">
        <v>661</v>
      </c>
      <c r="B239" s="281" t="s">
        <v>363</v>
      </c>
      <c r="C239" s="331">
        <v>200</v>
      </c>
      <c r="D239" s="332" t="s">
        <v>568</v>
      </c>
      <c r="E239" s="332"/>
      <c r="F239" s="333">
        <f t="shared" si="31"/>
        <v>26200</v>
      </c>
      <c r="G239" s="333">
        <f t="shared" si="31"/>
        <v>27000</v>
      </c>
    </row>
    <row r="240" spans="1:7" ht="15">
      <c r="A240" s="284" t="s">
        <v>508</v>
      </c>
      <c r="B240" s="281" t="s">
        <v>363</v>
      </c>
      <c r="C240" s="331">
        <v>200</v>
      </c>
      <c r="D240" s="332" t="s">
        <v>568</v>
      </c>
      <c r="E240" s="332" t="s">
        <v>563</v>
      </c>
      <c r="F240" s="333">
        <v>26200</v>
      </c>
      <c r="G240" s="333">
        <v>27000</v>
      </c>
    </row>
    <row r="241" spans="1:7" ht="30">
      <c r="A241" s="284" t="s">
        <v>327</v>
      </c>
      <c r="B241" s="281" t="s">
        <v>328</v>
      </c>
      <c r="C241" s="331"/>
      <c r="D241" s="332"/>
      <c r="E241" s="332"/>
      <c r="F241" s="333">
        <f aca="true" t="shared" si="32" ref="F241:G243">F242</f>
        <v>4086.4</v>
      </c>
      <c r="G241" s="151">
        <f t="shared" si="32"/>
        <v>4086.4</v>
      </c>
    </row>
    <row r="242" spans="1:7" ht="15">
      <c r="A242" s="284" t="s">
        <v>501</v>
      </c>
      <c r="B242" s="281" t="s">
        <v>328</v>
      </c>
      <c r="C242" s="331">
        <v>800</v>
      </c>
      <c r="D242" s="332"/>
      <c r="E242" s="332"/>
      <c r="F242" s="333">
        <f t="shared" si="32"/>
        <v>4086.4</v>
      </c>
      <c r="G242" s="151">
        <f t="shared" si="32"/>
        <v>4086.4</v>
      </c>
    </row>
    <row r="243" spans="1:7" ht="15">
      <c r="A243" s="284" t="s">
        <v>549</v>
      </c>
      <c r="B243" s="281" t="s">
        <v>328</v>
      </c>
      <c r="C243" s="331">
        <v>800</v>
      </c>
      <c r="D243" s="332" t="s">
        <v>564</v>
      </c>
      <c r="E243" s="289"/>
      <c r="F243" s="333">
        <f t="shared" si="32"/>
        <v>4086.4</v>
      </c>
      <c r="G243" s="151">
        <f t="shared" si="32"/>
        <v>4086.4</v>
      </c>
    </row>
    <row r="244" spans="1:7" ht="15">
      <c r="A244" s="284" t="s">
        <v>329</v>
      </c>
      <c r="B244" s="281" t="s">
        <v>328</v>
      </c>
      <c r="C244" s="331">
        <v>800</v>
      </c>
      <c r="D244" s="332" t="s">
        <v>564</v>
      </c>
      <c r="E244" s="332">
        <v>11</v>
      </c>
      <c r="F244" s="333">
        <v>4086.4</v>
      </c>
      <c r="G244" s="151">
        <v>4086.4</v>
      </c>
    </row>
    <row r="245" spans="1:7" ht="30">
      <c r="A245" s="284" t="s">
        <v>553</v>
      </c>
      <c r="B245" s="281" t="s">
        <v>330</v>
      </c>
      <c r="C245" s="331"/>
      <c r="D245" s="332"/>
      <c r="E245" s="289"/>
      <c r="F245" s="333">
        <f aca="true" t="shared" si="33" ref="F245:G247">F246</f>
        <v>341.4</v>
      </c>
      <c r="G245" s="259">
        <f t="shared" si="33"/>
        <v>341.4</v>
      </c>
    </row>
    <row r="246" spans="1:7" ht="60">
      <c r="A246" s="284" t="s">
        <v>499</v>
      </c>
      <c r="B246" s="281" t="s">
        <v>330</v>
      </c>
      <c r="C246" s="331">
        <v>100</v>
      </c>
      <c r="D246" s="332"/>
      <c r="E246" s="289"/>
      <c r="F246" s="333">
        <f t="shared" si="33"/>
        <v>341.4</v>
      </c>
      <c r="G246" s="333">
        <f t="shared" si="33"/>
        <v>341.4</v>
      </c>
    </row>
    <row r="247" spans="1:7" ht="15">
      <c r="A247" s="284" t="s">
        <v>549</v>
      </c>
      <c r="B247" s="281" t="s">
        <v>330</v>
      </c>
      <c r="C247" s="331">
        <v>100</v>
      </c>
      <c r="D247" s="332" t="s">
        <v>564</v>
      </c>
      <c r="E247" s="332"/>
      <c r="F247" s="333">
        <f t="shared" si="33"/>
        <v>341.4</v>
      </c>
      <c r="G247" s="333">
        <f t="shared" si="33"/>
        <v>341.4</v>
      </c>
    </row>
    <row r="248" spans="1:7" ht="45">
      <c r="A248" s="284" t="s">
        <v>21</v>
      </c>
      <c r="B248" s="281" t="s">
        <v>330</v>
      </c>
      <c r="C248" s="331">
        <v>100</v>
      </c>
      <c r="D248" s="332" t="s">
        <v>564</v>
      </c>
      <c r="E248" s="332" t="s">
        <v>568</v>
      </c>
      <c r="F248" s="333">
        <v>341.4</v>
      </c>
      <c r="G248" s="333">
        <v>341.4</v>
      </c>
    </row>
    <row r="249" spans="1:7" ht="45">
      <c r="A249" s="284" t="s">
        <v>397</v>
      </c>
      <c r="B249" s="281" t="s">
        <v>331</v>
      </c>
      <c r="C249" s="331"/>
      <c r="D249" s="332"/>
      <c r="E249" s="332"/>
      <c r="F249" s="314">
        <f>F250+F253</f>
        <v>370.8</v>
      </c>
      <c r="G249" s="143">
        <f>G250+G253</f>
        <v>371.3</v>
      </c>
    </row>
    <row r="250" spans="1:7" ht="60">
      <c r="A250" s="284" t="s">
        <v>499</v>
      </c>
      <c r="B250" s="281" t="s">
        <v>331</v>
      </c>
      <c r="C250" s="331">
        <v>100</v>
      </c>
      <c r="D250" s="332"/>
      <c r="E250" s="332"/>
      <c r="F250" s="333">
        <f>F251</f>
        <v>324.6</v>
      </c>
      <c r="G250" s="151">
        <f>G251</f>
        <v>325.1</v>
      </c>
    </row>
    <row r="251" spans="1:7" ht="15">
      <c r="A251" s="284" t="s">
        <v>549</v>
      </c>
      <c r="B251" s="281" t="s">
        <v>331</v>
      </c>
      <c r="C251" s="331">
        <v>100</v>
      </c>
      <c r="D251" s="332" t="s">
        <v>564</v>
      </c>
      <c r="E251" s="289"/>
      <c r="F251" s="333">
        <f>F252</f>
        <v>324.6</v>
      </c>
      <c r="G251" s="151">
        <f>G252</f>
        <v>325.1</v>
      </c>
    </row>
    <row r="252" spans="1:7" ht="15">
      <c r="A252" s="284" t="s">
        <v>267</v>
      </c>
      <c r="B252" s="281" t="s">
        <v>331</v>
      </c>
      <c r="C252" s="331">
        <v>100</v>
      </c>
      <c r="D252" s="332" t="s">
        <v>564</v>
      </c>
      <c r="E252" s="332">
        <v>13</v>
      </c>
      <c r="F252" s="333">
        <v>324.6</v>
      </c>
      <c r="G252" s="151">
        <v>325.1</v>
      </c>
    </row>
    <row r="253" spans="1:7" ht="30">
      <c r="A253" s="284" t="s">
        <v>500</v>
      </c>
      <c r="B253" s="281" t="s">
        <v>331</v>
      </c>
      <c r="C253" s="331">
        <v>200</v>
      </c>
      <c r="D253" s="332"/>
      <c r="E253" s="332"/>
      <c r="F253" s="314">
        <f>F254</f>
        <v>46.2</v>
      </c>
      <c r="G253" s="154">
        <f>G254</f>
        <v>46.2</v>
      </c>
    </row>
    <row r="254" spans="1:7" ht="15">
      <c r="A254" s="284" t="s">
        <v>549</v>
      </c>
      <c r="B254" s="281" t="s">
        <v>331</v>
      </c>
      <c r="C254" s="331">
        <v>200</v>
      </c>
      <c r="D254" s="332" t="s">
        <v>564</v>
      </c>
      <c r="E254" s="289"/>
      <c r="F254" s="333">
        <f>F255</f>
        <v>46.2</v>
      </c>
      <c r="G254" s="151">
        <f>G255</f>
        <v>46.2</v>
      </c>
    </row>
    <row r="255" spans="1:7" ht="15">
      <c r="A255" s="284" t="s">
        <v>267</v>
      </c>
      <c r="B255" s="281" t="s">
        <v>331</v>
      </c>
      <c r="C255" s="331">
        <v>200</v>
      </c>
      <c r="D255" s="332" t="s">
        <v>564</v>
      </c>
      <c r="E255" s="332">
        <v>13</v>
      </c>
      <c r="F255" s="333">
        <v>46.2</v>
      </c>
      <c r="G255" s="151">
        <v>46.2</v>
      </c>
    </row>
    <row r="256" spans="1:7" ht="30">
      <c r="A256" s="284" t="s">
        <v>396</v>
      </c>
      <c r="B256" s="281" t="s">
        <v>332</v>
      </c>
      <c r="C256" s="331"/>
      <c r="D256" s="332"/>
      <c r="E256" s="332"/>
      <c r="F256" s="333">
        <f>F257+F260</f>
        <v>363.40000000000003</v>
      </c>
      <c r="G256" s="151">
        <f>G257+G260</f>
        <v>363.40000000000003</v>
      </c>
    </row>
    <row r="257" spans="1:7" ht="60">
      <c r="A257" s="284" t="s">
        <v>499</v>
      </c>
      <c r="B257" s="281" t="s">
        <v>332</v>
      </c>
      <c r="C257" s="331">
        <v>100</v>
      </c>
      <c r="D257" s="332"/>
      <c r="E257" s="332"/>
      <c r="F257" s="333">
        <f>F258</f>
        <v>328.1</v>
      </c>
      <c r="G257" s="151">
        <f>G258</f>
        <v>328.1</v>
      </c>
    </row>
    <row r="258" spans="1:7" ht="15">
      <c r="A258" s="284" t="s">
        <v>549</v>
      </c>
      <c r="B258" s="281" t="s">
        <v>332</v>
      </c>
      <c r="C258" s="331">
        <v>100</v>
      </c>
      <c r="D258" s="332" t="s">
        <v>564</v>
      </c>
      <c r="E258" s="289"/>
      <c r="F258" s="333">
        <f>F259</f>
        <v>328.1</v>
      </c>
      <c r="G258" s="333">
        <f>G259</f>
        <v>328.1</v>
      </c>
    </row>
    <row r="259" spans="1:7" ht="15">
      <c r="A259" s="284" t="s">
        <v>267</v>
      </c>
      <c r="B259" s="281" t="s">
        <v>332</v>
      </c>
      <c r="C259" s="331">
        <v>100</v>
      </c>
      <c r="D259" s="332" t="s">
        <v>564</v>
      </c>
      <c r="E259" s="332">
        <v>13</v>
      </c>
      <c r="F259" s="333">
        <v>328.1</v>
      </c>
      <c r="G259" s="333">
        <v>328.1</v>
      </c>
    </row>
    <row r="260" spans="1:7" ht="30">
      <c r="A260" s="284" t="s">
        <v>500</v>
      </c>
      <c r="B260" s="281" t="s">
        <v>332</v>
      </c>
      <c r="C260" s="331">
        <v>200</v>
      </c>
      <c r="D260" s="332"/>
      <c r="E260" s="332"/>
      <c r="F260" s="314">
        <f>F261</f>
        <v>35.3</v>
      </c>
      <c r="G260" s="154">
        <f>G261</f>
        <v>35.3</v>
      </c>
    </row>
    <row r="261" spans="1:7" ht="15">
      <c r="A261" s="284" t="s">
        <v>549</v>
      </c>
      <c r="B261" s="281" t="s">
        <v>332</v>
      </c>
      <c r="C261" s="331">
        <v>200</v>
      </c>
      <c r="D261" s="332" t="s">
        <v>564</v>
      </c>
      <c r="E261" s="289"/>
      <c r="F261" s="333">
        <f>F262</f>
        <v>35.3</v>
      </c>
      <c r="G261" s="151">
        <f>G262</f>
        <v>35.3</v>
      </c>
    </row>
    <row r="262" spans="1:7" ht="15">
      <c r="A262" s="284" t="s">
        <v>267</v>
      </c>
      <c r="B262" s="281" t="s">
        <v>332</v>
      </c>
      <c r="C262" s="331">
        <v>200</v>
      </c>
      <c r="D262" s="332" t="s">
        <v>564</v>
      </c>
      <c r="E262" s="332">
        <v>13</v>
      </c>
      <c r="F262" s="333">
        <v>35.3</v>
      </c>
      <c r="G262" s="151">
        <v>35.3</v>
      </c>
    </row>
    <row r="263" spans="1:7" ht="30">
      <c r="A263" s="284" t="s">
        <v>333</v>
      </c>
      <c r="B263" s="281" t="s">
        <v>334</v>
      </c>
      <c r="C263" s="331"/>
      <c r="D263" s="332"/>
      <c r="E263" s="332"/>
      <c r="F263" s="333">
        <f aca="true" t="shared" si="34" ref="F263:G265">F264</f>
        <v>54.5</v>
      </c>
      <c r="G263" s="151">
        <f t="shared" si="34"/>
        <v>54.5</v>
      </c>
    </row>
    <row r="264" spans="1:7" ht="30">
      <c r="A264" s="284" t="s">
        <v>500</v>
      </c>
      <c r="B264" s="281" t="s">
        <v>334</v>
      </c>
      <c r="C264" s="331">
        <v>200</v>
      </c>
      <c r="D264" s="332"/>
      <c r="E264" s="332"/>
      <c r="F264" s="333">
        <f t="shared" si="34"/>
        <v>54.5</v>
      </c>
      <c r="G264" s="333">
        <f t="shared" si="34"/>
        <v>54.5</v>
      </c>
    </row>
    <row r="265" spans="1:7" ht="15">
      <c r="A265" s="284" t="s">
        <v>549</v>
      </c>
      <c r="B265" s="281" t="s">
        <v>334</v>
      </c>
      <c r="C265" s="331">
        <v>200</v>
      </c>
      <c r="D265" s="332" t="s">
        <v>564</v>
      </c>
      <c r="E265" s="289"/>
      <c r="F265" s="333">
        <f t="shared" si="34"/>
        <v>54.5</v>
      </c>
      <c r="G265" s="333">
        <f t="shared" si="34"/>
        <v>54.5</v>
      </c>
    </row>
    <row r="266" spans="1:7" ht="15">
      <c r="A266" s="284" t="s">
        <v>267</v>
      </c>
      <c r="B266" s="281" t="s">
        <v>334</v>
      </c>
      <c r="C266" s="331">
        <v>200</v>
      </c>
      <c r="D266" s="332" t="s">
        <v>564</v>
      </c>
      <c r="E266" s="332">
        <v>13</v>
      </c>
      <c r="F266" s="333">
        <v>54.5</v>
      </c>
      <c r="G266" s="333">
        <v>54.5</v>
      </c>
    </row>
    <row r="267" spans="1:7" ht="45">
      <c r="A267" s="284" t="s">
        <v>335</v>
      </c>
      <c r="B267" s="281" t="s">
        <v>336</v>
      </c>
      <c r="C267" s="331"/>
      <c r="D267" s="332"/>
      <c r="E267" s="332"/>
      <c r="F267" s="333">
        <f aca="true" t="shared" si="35" ref="F267:G269">F268</f>
        <v>0.5</v>
      </c>
      <c r="G267" s="333">
        <f t="shared" si="35"/>
        <v>0.5</v>
      </c>
    </row>
    <row r="268" spans="1:7" ht="30">
      <c r="A268" s="284" t="s">
        <v>500</v>
      </c>
      <c r="B268" s="281" t="s">
        <v>336</v>
      </c>
      <c r="C268" s="331">
        <v>200</v>
      </c>
      <c r="D268" s="332"/>
      <c r="E268" s="332"/>
      <c r="F268" s="356">
        <f t="shared" si="35"/>
        <v>0.5</v>
      </c>
      <c r="G268" s="356">
        <f t="shared" si="35"/>
        <v>0.5</v>
      </c>
    </row>
    <row r="269" spans="1:7" ht="15">
      <c r="A269" s="284" t="s">
        <v>549</v>
      </c>
      <c r="B269" s="281" t="s">
        <v>336</v>
      </c>
      <c r="C269" s="331">
        <v>200</v>
      </c>
      <c r="D269" s="332" t="s">
        <v>564</v>
      </c>
      <c r="E269" s="289"/>
      <c r="F269" s="356">
        <f t="shared" si="35"/>
        <v>0.5</v>
      </c>
      <c r="G269" s="356">
        <f t="shared" si="35"/>
        <v>0.5</v>
      </c>
    </row>
    <row r="270" spans="1:7" ht="15">
      <c r="A270" s="284" t="s">
        <v>267</v>
      </c>
      <c r="B270" s="281" t="s">
        <v>336</v>
      </c>
      <c r="C270" s="331">
        <v>200</v>
      </c>
      <c r="D270" s="332" t="s">
        <v>564</v>
      </c>
      <c r="E270" s="332">
        <v>13</v>
      </c>
      <c r="F270" s="356">
        <v>0.5</v>
      </c>
      <c r="G270" s="266">
        <v>0.5</v>
      </c>
    </row>
    <row r="271" spans="1:7" ht="15">
      <c r="A271" s="284" t="s">
        <v>113</v>
      </c>
      <c r="B271" s="281" t="s">
        <v>337</v>
      </c>
      <c r="C271" s="331"/>
      <c r="D271" s="332"/>
      <c r="E271" s="332"/>
      <c r="F271" s="323">
        <f aca="true" t="shared" si="36" ref="F271:G273">F272</f>
        <v>7324.5</v>
      </c>
      <c r="G271" s="266">
        <f t="shared" si="36"/>
        <v>7664.4</v>
      </c>
    </row>
    <row r="272" spans="1:7" ht="30">
      <c r="A272" s="284" t="s">
        <v>511</v>
      </c>
      <c r="B272" s="281" t="s">
        <v>337</v>
      </c>
      <c r="C272" s="331">
        <v>600</v>
      </c>
      <c r="D272" s="332"/>
      <c r="E272" s="332"/>
      <c r="F272" s="333">
        <f t="shared" si="36"/>
        <v>7324.5</v>
      </c>
      <c r="G272" s="333">
        <f t="shared" si="36"/>
        <v>7664.4</v>
      </c>
    </row>
    <row r="273" spans="1:7" ht="15">
      <c r="A273" s="284" t="s">
        <v>549</v>
      </c>
      <c r="B273" s="281" t="s">
        <v>337</v>
      </c>
      <c r="C273" s="331">
        <v>600</v>
      </c>
      <c r="D273" s="332" t="s">
        <v>564</v>
      </c>
      <c r="E273" s="289"/>
      <c r="F273" s="333">
        <f t="shared" si="36"/>
        <v>7324.5</v>
      </c>
      <c r="G273" s="333">
        <f t="shared" si="36"/>
        <v>7664.4</v>
      </c>
    </row>
    <row r="274" spans="1:7" ht="15">
      <c r="A274" s="284" t="s">
        <v>267</v>
      </c>
      <c r="B274" s="281" t="s">
        <v>337</v>
      </c>
      <c r="C274" s="331">
        <v>600</v>
      </c>
      <c r="D274" s="332" t="s">
        <v>564</v>
      </c>
      <c r="E274" s="332">
        <v>13</v>
      </c>
      <c r="F274" s="317">
        <v>7324.5</v>
      </c>
      <c r="G274" s="143">
        <v>7664.4</v>
      </c>
    </row>
    <row r="275" spans="1:7" ht="45">
      <c r="A275" s="83" t="s">
        <v>806</v>
      </c>
      <c r="B275" s="281" t="s">
        <v>361</v>
      </c>
      <c r="C275" s="331"/>
      <c r="D275" s="332"/>
      <c r="E275" s="332"/>
      <c r="F275" s="317">
        <f aca="true" t="shared" si="37" ref="F275:G277">F276</f>
        <v>0</v>
      </c>
      <c r="G275" s="143">
        <f t="shared" si="37"/>
        <v>0</v>
      </c>
    </row>
    <row r="276" spans="1:7" ht="15">
      <c r="A276" s="83" t="s">
        <v>805</v>
      </c>
      <c r="B276" s="281" t="s">
        <v>361</v>
      </c>
      <c r="C276" s="331">
        <v>200</v>
      </c>
      <c r="D276" s="332"/>
      <c r="E276" s="332"/>
      <c r="F276" s="143">
        <f t="shared" si="37"/>
        <v>0</v>
      </c>
      <c r="G276" s="143">
        <f t="shared" si="37"/>
        <v>0</v>
      </c>
    </row>
    <row r="277" spans="1:7" ht="30">
      <c r="A277" s="88" t="s">
        <v>500</v>
      </c>
      <c r="B277" s="281" t="s">
        <v>361</v>
      </c>
      <c r="C277" s="331">
        <v>200</v>
      </c>
      <c r="D277" s="332" t="s">
        <v>564</v>
      </c>
      <c r="E277" s="332"/>
      <c r="F277" s="143">
        <f t="shared" si="37"/>
        <v>0</v>
      </c>
      <c r="G277" s="143">
        <f t="shared" si="37"/>
        <v>0</v>
      </c>
    </row>
    <row r="278" spans="1:7" ht="15">
      <c r="A278" s="284" t="s">
        <v>549</v>
      </c>
      <c r="B278" s="281" t="s">
        <v>361</v>
      </c>
      <c r="C278" s="331">
        <v>200</v>
      </c>
      <c r="D278" s="332" t="s">
        <v>564</v>
      </c>
      <c r="E278" s="332" t="s">
        <v>573</v>
      </c>
      <c r="F278" s="143">
        <v>0</v>
      </c>
      <c r="G278" s="143">
        <v>0</v>
      </c>
    </row>
    <row r="279" spans="1:7" ht="30">
      <c r="A279" s="284" t="s">
        <v>432</v>
      </c>
      <c r="B279" s="281" t="s">
        <v>338</v>
      </c>
      <c r="C279" s="331"/>
      <c r="D279" s="332"/>
      <c r="E279" s="332"/>
      <c r="F279" s="143">
        <f aca="true" t="shared" si="38" ref="F279:G281">F280</f>
        <v>2167.5</v>
      </c>
      <c r="G279" s="143">
        <f t="shared" si="38"/>
        <v>2247.1</v>
      </c>
    </row>
    <row r="280" spans="1:7" ht="15">
      <c r="A280" s="284" t="s">
        <v>664</v>
      </c>
      <c r="B280" s="281" t="s">
        <v>338</v>
      </c>
      <c r="C280" s="331">
        <v>500</v>
      </c>
      <c r="D280" s="332"/>
      <c r="E280" s="332"/>
      <c r="F280" s="333">
        <f t="shared" si="38"/>
        <v>2167.5</v>
      </c>
      <c r="G280" s="333">
        <f t="shared" si="38"/>
        <v>2247.1</v>
      </c>
    </row>
    <row r="281" spans="1:7" ht="15">
      <c r="A281" s="284" t="s">
        <v>420</v>
      </c>
      <c r="B281" s="281" t="s">
        <v>338</v>
      </c>
      <c r="C281" s="331">
        <v>500</v>
      </c>
      <c r="D281" s="332" t="s">
        <v>566</v>
      </c>
      <c r="E281" s="332"/>
      <c r="F281" s="333">
        <f t="shared" si="38"/>
        <v>2167.5</v>
      </c>
      <c r="G281" s="333">
        <f t="shared" si="38"/>
        <v>2247.1</v>
      </c>
    </row>
    <row r="282" spans="1:7" ht="15">
      <c r="A282" s="284" t="s">
        <v>431</v>
      </c>
      <c r="B282" s="281" t="s">
        <v>338</v>
      </c>
      <c r="C282" s="331">
        <v>500</v>
      </c>
      <c r="D282" s="332" t="s">
        <v>566</v>
      </c>
      <c r="E282" s="332" t="s">
        <v>570</v>
      </c>
      <c r="F282" s="333">
        <v>2167.5</v>
      </c>
      <c r="G282" s="333">
        <v>2247.1</v>
      </c>
    </row>
    <row r="283" spans="1:7" ht="15">
      <c r="A283" s="284" t="s">
        <v>637</v>
      </c>
      <c r="B283" s="281" t="s">
        <v>339</v>
      </c>
      <c r="C283" s="331"/>
      <c r="D283" s="332"/>
      <c r="E283" s="332"/>
      <c r="F283" s="333">
        <f>F284+F287</f>
        <v>1556.8000000000002</v>
      </c>
      <c r="G283" s="333">
        <f>G284+G287</f>
        <v>1606.2</v>
      </c>
    </row>
    <row r="284" spans="1:7" ht="60">
      <c r="A284" s="284" t="s">
        <v>499</v>
      </c>
      <c r="B284" s="281" t="s">
        <v>339</v>
      </c>
      <c r="C284" s="331">
        <v>100</v>
      </c>
      <c r="D284" s="332"/>
      <c r="E284" s="332"/>
      <c r="F284" s="333">
        <f>F285</f>
        <v>854.7</v>
      </c>
      <c r="G284" s="333">
        <f>G285</f>
        <v>904.1</v>
      </c>
    </row>
    <row r="285" spans="1:7" ht="15">
      <c r="A285" s="284" t="s">
        <v>549</v>
      </c>
      <c r="B285" s="281" t="s">
        <v>339</v>
      </c>
      <c r="C285" s="331">
        <v>100</v>
      </c>
      <c r="D285" s="332" t="s">
        <v>564</v>
      </c>
      <c r="E285" s="289"/>
      <c r="F285" s="333">
        <f>F286</f>
        <v>854.7</v>
      </c>
      <c r="G285" s="333">
        <f>G286</f>
        <v>904.1</v>
      </c>
    </row>
    <row r="286" spans="1:7" ht="15">
      <c r="A286" s="284" t="s">
        <v>267</v>
      </c>
      <c r="B286" s="281" t="s">
        <v>339</v>
      </c>
      <c r="C286" s="331">
        <v>100</v>
      </c>
      <c r="D286" s="332" t="s">
        <v>564</v>
      </c>
      <c r="E286" s="332">
        <v>13</v>
      </c>
      <c r="F286" s="333">
        <v>854.7</v>
      </c>
      <c r="G286" s="333">
        <v>904.1</v>
      </c>
    </row>
    <row r="287" spans="1:7" ht="30">
      <c r="A287" s="284" t="s">
        <v>500</v>
      </c>
      <c r="B287" s="281" t="s">
        <v>339</v>
      </c>
      <c r="C287" s="331">
        <v>200</v>
      </c>
      <c r="D287" s="332"/>
      <c r="E287" s="332"/>
      <c r="F287" s="314">
        <f>F288</f>
        <v>702.1</v>
      </c>
      <c r="G287" s="144">
        <f>G288</f>
        <v>702.1</v>
      </c>
    </row>
    <row r="288" spans="1:7" ht="15">
      <c r="A288" s="284" t="s">
        <v>549</v>
      </c>
      <c r="B288" s="281" t="s">
        <v>339</v>
      </c>
      <c r="C288" s="331">
        <v>200</v>
      </c>
      <c r="D288" s="332" t="s">
        <v>564</v>
      </c>
      <c r="E288" s="289"/>
      <c r="F288" s="333">
        <f>F289</f>
        <v>702.1</v>
      </c>
      <c r="G288" s="333">
        <f>G289</f>
        <v>702.1</v>
      </c>
    </row>
    <row r="289" spans="1:9" ht="15">
      <c r="A289" s="284" t="s">
        <v>267</v>
      </c>
      <c r="B289" s="281" t="s">
        <v>339</v>
      </c>
      <c r="C289" s="331">
        <v>200</v>
      </c>
      <c r="D289" s="332" t="s">
        <v>564</v>
      </c>
      <c r="E289" s="332">
        <v>13</v>
      </c>
      <c r="F289" s="333">
        <v>702.1</v>
      </c>
      <c r="G289" s="333">
        <v>702.1</v>
      </c>
      <c r="H289" t="s">
        <v>95</v>
      </c>
      <c r="I289" t="s">
        <v>96</v>
      </c>
    </row>
    <row r="290" spans="1:7" ht="75">
      <c r="A290" s="284" t="s">
        <v>340</v>
      </c>
      <c r="B290" s="281" t="s">
        <v>341</v>
      </c>
      <c r="C290" s="331"/>
      <c r="D290" s="289"/>
      <c r="E290" s="289"/>
      <c r="F290" s="333">
        <f aca="true" t="shared" si="39" ref="F290:G292">F291</f>
        <v>77068.7</v>
      </c>
      <c r="G290" s="151">
        <f t="shared" si="39"/>
        <v>77237.6</v>
      </c>
    </row>
    <row r="291" spans="1:7" ht="15">
      <c r="A291" s="284" t="s">
        <v>664</v>
      </c>
      <c r="B291" s="281" t="s">
        <v>341</v>
      </c>
      <c r="C291" s="331">
        <v>500</v>
      </c>
      <c r="D291" s="289"/>
      <c r="E291" s="289"/>
      <c r="F291" s="333">
        <f t="shared" si="39"/>
        <v>77068.7</v>
      </c>
      <c r="G291" s="333">
        <f t="shared" si="39"/>
        <v>77237.6</v>
      </c>
    </row>
    <row r="292" spans="1:7" ht="30">
      <c r="A292" s="284" t="s">
        <v>449</v>
      </c>
      <c r="B292" s="281" t="s">
        <v>341</v>
      </c>
      <c r="C292" s="331">
        <v>500</v>
      </c>
      <c r="D292" s="289">
        <v>14</v>
      </c>
      <c r="E292" s="332"/>
      <c r="F292" s="333">
        <f t="shared" si="39"/>
        <v>77068.7</v>
      </c>
      <c r="G292" s="333">
        <f t="shared" si="39"/>
        <v>77237.6</v>
      </c>
    </row>
    <row r="293" spans="1:7" ht="30">
      <c r="A293" s="284" t="s">
        <v>342</v>
      </c>
      <c r="B293" s="281" t="s">
        <v>341</v>
      </c>
      <c r="C293" s="331">
        <v>500</v>
      </c>
      <c r="D293" s="289">
        <v>14</v>
      </c>
      <c r="E293" s="289" t="s">
        <v>564</v>
      </c>
      <c r="F293" s="333">
        <v>77068.7</v>
      </c>
      <c r="G293" s="333">
        <v>77237.6</v>
      </c>
    </row>
    <row r="294" spans="1:7" ht="105">
      <c r="A294" s="284" t="s">
        <v>343</v>
      </c>
      <c r="B294" s="281" t="s">
        <v>344</v>
      </c>
      <c r="C294" s="331"/>
      <c r="D294" s="289"/>
      <c r="E294" s="289"/>
      <c r="F294" s="333">
        <f aca="true" t="shared" si="40" ref="F294:G296">F295</f>
        <v>445.1</v>
      </c>
      <c r="G294" s="333">
        <f t="shared" si="40"/>
        <v>274.2</v>
      </c>
    </row>
    <row r="295" spans="1:7" ht="15">
      <c r="A295" s="284" t="s">
        <v>664</v>
      </c>
      <c r="B295" s="281" t="s">
        <v>344</v>
      </c>
      <c r="C295" s="331">
        <v>500</v>
      </c>
      <c r="D295" s="289"/>
      <c r="E295" s="289"/>
      <c r="F295" s="333">
        <f t="shared" si="40"/>
        <v>445.1</v>
      </c>
      <c r="G295" s="333">
        <f t="shared" si="40"/>
        <v>274.2</v>
      </c>
    </row>
    <row r="296" spans="1:7" ht="30">
      <c r="A296" s="284" t="s">
        <v>449</v>
      </c>
      <c r="B296" s="281" t="s">
        <v>344</v>
      </c>
      <c r="C296" s="331">
        <v>500</v>
      </c>
      <c r="D296" s="289">
        <v>14</v>
      </c>
      <c r="E296" s="332"/>
      <c r="F296" s="333">
        <f t="shared" si="40"/>
        <v>445.1</v>
      </c>
      <c r="G296" s="333">
        <f t="shared" si="40"/>
        <v>274.2</v>
      </c>
    </row>
    <row r="297" spans="1:7" ht="30">
      <c r="A297" s="284" t="s">
        <v>342</v>
      </c>
      <c r="B297" s="281" t="s">
        <v>344</v>
      </c>
      <c r="C297" s="331">
        <v>500</v>
      </c>
      <c r="D297" s="289">
        <v>14</v>
      </c>
      <c r="E297" s="289" t="s">
        <v>564</v>
      </c>
      <c r="F297" s="333">
        <v>445.1</v>
      </c>
      <c r="G297" s="333">
        <v>274.2</v>
      </c>
    </row>
    <row r="298" spans="1:7" ht="15">
      <c r="A298" s="88" t="s">
        <v>142</v>
      </c>
      <c r="B298" s="281" t="s">
        <v>345</v>
      </c>
      <c r="C298" s="331"/>
      <c r="D298" s="289"/>
      <c r="E298" s="289"/>
      <c r="F298" s="333">
        <f aca="true" t="shared" si="41" ref="F298:G300">F299</f>
        <v>185.3</v>
      </c>
      <c r="G298" s="333">
        <f t="shared" si="41"/>
        <v>185.3</v>
      </c>
    </row>
    <row r="299" spans="1:7" ht="30">
      <c r="A299" s="341" t="s">
        <v>500</v>
      </c>
      <c r="B299" s="281" t="s">
        <v>345</v>
      </c>
      <c r="C299" s="331">
        <v>200</v>
      </c>
      <c r="D299" s="289"/>
      <c r="E299" s="289"/>
      <c r="F299" s="333">
        <f t="shared" si="41"/>
        <v>185.3</v>
      </c>
      <c r="G299" s="333">
        <f t="shared" si="41"/>
        <v>185.3</v>
      </c>
    </row>
    <row r="300" spans="1:7" ht="15">
      <c r="A300" s="88" t="s">
        <v>661</v>
      </c>
      <c r="B300" s="281" t="s">
        <v>345</v>
      </c>
      <c r="C300" s="331">
        <v>200</v>
      </c>
      <c r="D300" s="289" t="s">
        <v>568</v>
      </c>
      <c r="E300" s="289"/>
      <c r="F300" s="333">
        <f t="shared" si="41"/>
        <v>185.3</v>
      </c>
      <c r="G300" s="333">
        <f t="shared" si="41"/>
        <v>185.3</v>
      </c>
    </row>
    <row r="301" spans="1:7" ht="15">
      <c r="A301" s="88" t="s">
        <v>143</v>
      </c>
      <c r="B301" s="281" t="s">
        <v>345</v>
      </c>
      <c r="C301" s="331">
        <v>200</v>
      </c>
      <c r="D301" s="289" t="s">
        <v>568</v>
      </c>
      <c r="E301" s="289" t="s">
        <v>569</v>
      </c>
      <c r="F301" s="333">
        <v>185.3</v>
      </c>
      <c r="G301" s="333">
        <v>185.3</v>
      </c>
    </row>
    <row r="302" spans="1:7" ht="15">
      <c r="A302" s="341" t="s">
        <v>100</v>
      </c>
      <c r="B302" s="281" t="s">
        <v>277</v>
      </c>
      <c r="C302" s="331"/>
      <c r="D302" s="289"/>
      <c r="E302" s="289"/>
      <c r="F302" s="334">
        <f aca="true" t="shared" si="42" ref="F302:G304">F303</f>
        <v>429</v>
      </c>
      <c r="G302" s="334">
        <f t="shared" si="42"/>
        <v>429</v>
      </c>
    </row>
    <row r="303" spans="1:7" ht="30">
      <c r="A303" s="341" t="s">
        <v>500</v>
      </c>
      <c r="B303" s="281" t="s">
        <v>277</v>
      </c>
      <c r="C303" s="331">
        <v>200</v>
      </c>
      <c r="D303" s="289"/>
      <c r="E303" s="289"/>
      <c r="F303" s="334">
        <f t="shared" si="42"/>
        <v>429</v>
      </c>
      <c r="G303" s="334">
        <f t="shared" si="42"/>
        <v>429</v>
      </c>
    </row>
    <row r="304" spans="1:7" ht="15">
      <c r="A304" s="438" t="s">
        <v>549</v>
      </c>
      <c r="B304" s="281" t="s">
        <v>277</v>
      </c>
      <c r="C304" s="331">
        <v>200</v>
      </c>
      <c r="D304" s="289" t="s">
        <v>564</v>
      </c>
      <c r="E304" s="289"/>
      <c r="F304" s="334">
        <f t="shared" si="42"/>
        <v>429</v>
      </c>
      <c r="G304" s="334">
        <f t="shared" si="42"/>
        <v>429</v>
      </c>
    </row>
    <row r="305" spans="1:7" ht="15">
      <c r="A305" s="438" t="s">
        <v>267</v>
      </c>
      <c r="B305" s="281" t="s">
        <v>277</v>
      </c>
      <c r="C305" s="331">
        <v>200</v>
      </c>
      <c r="D305" s="289" t="s">
        <v>564</v>
      </c>
      <c r="E305" s="289" t="s">
        <v>479</v>
      </c>
      <c r="F305" s="334">
        <v>429</v>
      </c>
      <c r="G305" s="333">
        <v>429</v>
      </c>
    </row>
    <row r="306" spans="1:7" ht="15">
      <c r="A306" s="341" t="s">
        <v>64</v>
      </c>
      <c r="B306" s="281"/>
      <c r="C306" s="331"/>
      <c r="D306" s="289"/>
      <c r="E306" s="289"/>
      <c r="F306" s="333">
        <v>13363.5</v>
      </c>
      <c r="G306" s="333">
        <v>26983</v>
      </c>
    </row>
    <row r="307" spans="1:7" ht="14.25">
      <c r="A307" s="342" t="s">
        <v>346</v>
      </c>
      <c r="B307" s="343"/>
      <c r="C307" s="343"/>
      <c r="D307" s="343"/>
      <c r="E307" s="344"/>
      <c r="F307" s="382">
        <v>763774.8</v>
      </c>
      <c r="G307" s="382">
        <v>769052.4</v>
      </c>
    </row>
    <row r="308" spans="6:7" ht="15">
      <c r="F308" s="184">
        <v>763774.8</v>
      </c>
      <c r="G308" s="75">
        <v>769052.3999999999</v>
      </c>
    </row>
    <row r="309" spans="6:7" ht="12.75">
      <c r="F309" s="326">
        <f>F307-F308</f>
        <v>0</v>
      </c>
      <c r="G309" s="326">
        <f>G307-G308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2" manualBreakCount="2">
    <brk id="257" max="6" man="1"/>
    <brk id="30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zoomScalePageLayoutView="0" workbookViewId="0" topLeftCell="A1">
      <selection activeCell="C5" sqref="C5"/>
    </sheetView>
  </sheetViews>
  <sheetFormatPr defaultColWidth="10.75390625" defaultRowHeight="12.75"/>
  <cols>
    <col min="1" max="1" width="40.75390625" style="7" customWidth="1"/>
    <col min="2" max="2" width="15.00390625" style="7" customWidth="1"/>
    <col min="3" max="3" width="19.25390625" style="7" customWidth="1"/>
    <col min="4" max="16384" width="10.75390625" style="5" customWidth="1"/>
  </cols>
  <sheetData>
    <row r="1" spans="2:3" ht="18.75">
      <c r="B1" s="4"/>
      <c r="C1" s="204" t="s">
        <v>354</v>
      </c>
    </row>
    <row r="2" spans="2:3" ht="18.75">
      <c r="B2" s="4"/>
      <c r="C2" s="204" t="s">
        <v>497</v>
      </c>
    </row>
    <row r="3" spans="2:3" ht="18.75">
      <c r="B3" s="4"/>
      <c r="C3" s="79" t="s">
        <v>498</v>
      </c>
    </row>
    <row r="4" spans="2:3" ht="18.75">
      <c r="B4" s="4"/>
      <c r="C4" s="92" t="s">
        <v>49</v>
      </c>
    </row>
    <row r="5" spans="2:3" ht="18.75">
      <c r="B5" s="4"/>
      <c r="C5" s="92" t="s">
        <v>840</v>
      </c>
    </row>
    <row r="6" ht="15.75">
      <c r="C6" s="135"/>
    </row>
    <row r="7" ht="15.75">
      <c r="C7" s="204" t="s">
        <v>539</v>
      </c>
    </row>
    <row r="8" spans="1:3" ht="18.75">
      <c r="A8" s="3"/>
      <c r="B8" s="11" t="s">
        <v>633</v>
      </c>
      <c r="C8" s="3"/>
    </row>
    <row r="9" spans="1:3" ht="18.75">
      <c r="A9" s="3"/>
      <c r="B9" s="11" t="s">
        <v>526</v>
      </c>
      <c r="C9" s="5"/>
    </row>
    <row r="10" spans="2:3" ht="15.75">
      <c r="B10" s="462" t="s">
        <v>56</v>
      </c>
      <c r="C10" s="463"/>
    </row>
    <row r="11" spans="2:3" ht="15.75">
      <c r="B11" s="8"/>
      <c r="C11" s="8" t="s">
        <v>575</v>
      </c>
    </row>
    <row r="12" spans="1:3" ht="59.25" customHeight="1">
      <c r="A12" s="32" t="s">
        <v>634</v>
      </c>
      <c r="B12" s="35" t="s">
        <v>711</v>
      </c>
      <c r="C12" s="56" t="s">
        <v>22</v>
      </c>
    </row>
    <row r="13" spans="1:6" ht="15.75">
      <c r="A13" s="121" t="s">
        <v>577</v>
      </c>
      <c r="B13" s="406">
        <v>1816.0012614161685</v>
      </c>
      <c r="C13" s="401">
        <v>6.33022376926902</v>
      </c>
      <c r="E13" s="21"/>
      <c r="F13" s="21"/>
    </row>
    <row r="14" spans="1:6" ht="15.75">
      <c r="A14" s="121" t="s">
        <v>578</v>
      </c>
      <c r="B14" s="406">
        <v>3863.5317997225875</v>
      </c>
      <c r="C14" s="401">
        <v>14.083149345267694</v>
      </c>
      <c r="E14" s="21"/>
      <c r="F14" s="21"/>
    </row>
    <row r="15" spans="1:6" ht="15.75">
      <c r="A15" s="121" t="s">
        <v>579</v>
      </c>
      <c r="B15" s="406">
        <v>2553.2551516722715</v>
      </c>
      <c r="C15" s="401">
        <v>16.64081551466932</v>
      </c>
      <c r="E15" s="21"/>
      <c r="F15" s="21"/>
    </row>
    <row r="16" spans="1:6" ht="15.75">
      <c r="A16" s="121" t="s">
        <v>580</v>
      </c>
      <c r="B16" s="406">
        <v>11648.8</v>
      </c>
      <c r="C16" s="401">
        <v>155.1704094148848</v>
      </c>
      <c r="E16" s="21"/>
      <c r="F16" s="222"/>
    </row>
    <row r="17" spans="1:6" ht="15.75">
      <c r="A17" s="121" t="s">
        <v>607</v>
      </c>
      <c r="B17" s="406">
        <v>3015.5115287580943</v>
      </c>
      <c r="C17" s="401">
        <v>10.42248964031162</v>
      </c>
      <c r="E17" s="223"/>
      <c r="F17" s="223"/>
    </row>
    <row r="18" spans="1:6" ht="15.75">
      <c r="A18" s="121" t="s">
        <v>608</v>
      </c>
      <c r="B18" s="406">
        <v>2151.79942608488</v>
      </c>
      <c r="C18" s="401">
        <v>7.928765125145036</v>
      </c>
      <c r="E18" s="21"/>
      <c r="F18" s="222"/>
    </row>
    <row r="19" spans="1:6" ht="15.75">
      <c r="A19" s="121" t="s">
        <v>609</v>
      </c>
      <c r="B19" s="406">
        <v>2886.800297146267</v>
      </c>
      <c r="C19" s="401">
        <v>8.36037129123156</v>
      </c>
      <c r="E19" s="21"/>
      <c r="F19" s="222"/>
    </row>
    <row r="20" spans="1:6" ht="15.75">
      <c r="A20" s="121" t="s">
        <v>610</v>
      </c>
      <c r="B20" s="406">
        <v>3861.2506910405486</v>
      </c>
      <c r="C20" s="401">
        <v>18.974685894248303</v>
      </c>
      <c r="E20" s="21"/>
      <c r="F20" s="222"/>
    </row>
    <row r="21" spans="1:6" ht="15.75">
      <c r="A21" s="121" t="s">
        <v>611</v>
      </c>
      <c r="B21" s="406">
        <v>3368.6868678728733</v>
      </c>
      <c r="C21" s="401">
        <v>11.49351234874855</v>
      </c>
      <c r="E21" s="21"/>
      <c r="F21" s="222"/>
    </row>
    <row r="22" spans="1:6" ht="15.75">
      <c r="A22" s="121" t="s">
        <v>612</v>
      </c>
      <c r="B22" s="406">
        <v>1838.1098966167328</v>
      </c>
      <c r="C22" s="401">
        <v>6.442121664180342</v>
      </c>
      <c r="E22" s="21"/>
      <c r="F22" s="222"/>
    </row>
    <row r="23" spans="1:6" ht="15.75">
      <c r="A23" s="121" t="s">
        <v>613</v>
      </c>
      <c r="B23" s="406">
        <v>3216.4130868942552</v>
      </c>
      <c r="C23" s="401">
        <v>23.01899552461462</v>
      </c>
      <c r="E23" s="21"/>
      <c r="F23" s="222"/>
    </row>
    <row r="24" spans="1:6" ht="15.75">
      <c r="A24" s="121" t="s">
        <v>617</v>
      </c>
      <c r="B24" s="406">
        <v>1071.27201612662</v>
      </c>
      <c r="C24" s="401">
        <v>25.576661694016245</v>
      </c>
      <c r="E24" s="21"/>
      <c r="F24" s="222"/>
    </row>
    <row r="25" spans="1:6" ht="15.75">
      <c r="A25" s="121" t="s">
        <v>618</v>
      </c>
      <c r="B25" s="406">
        <v>1715.3634165826275</v>
      </c>
      <c r="C25" s="401">
        <v>7.0975236200895075</v>
      </c>
      <c r="E25" s="21"/>
      <c r="F25" s="222"/>
    </row>
    <row r="26" spans="1:6" ht="15.75">
      <c r="A26" s="121" t="s">
        <v>619</v>
      </c>
      <c r="B26" s="406">
        <v>2720.8789564305494</v>
      </c>
      <c r="C26" s="401">
        <v>14.69059506050058</v>
      </c>
      <c r="E26" s="21"/>
      <c r="F26" s="222"/>
    </row>
    <row r="27" spans="1:6" ht="15.75">
      <c r="A27" s="121" t="s">
        <v>620</v>
      </c>
      <c r="B27" s="406">
        <v>3282.1226324380596</v>
      </c>
      <c r="C27" s="401">
        <v>14.53074092491298</v>
      </c>
      <c r="E27" s="223"/>
      <c r="F27" s="223"/>
    </row>
    <row r="28" spans="1:6" ht="15.75">
      <c r="A28" s="121" t="s">
        <v>621</v>
      </c>
      <c r="B28" s="406">
        <v>4691.484165710548</v>
      </c>
      <c r="C28" s="401">
        <v>11.941103928393835</v>
      </c>
      <c r="E28" s="21"/>
      <c r="F28" s="222"/>
    </row>
    <row r="29" spans="1:6" ht="15.75">
      <c r="A29" s="121" t="s">
        <v>622</v>
      </c>
      <c r="B29" s="406">
        <v>3587.920617488245</v>
      </c>
      <c r="C29" s="401">
        <v>15.58577821979115</v>
      </c>
      <c r="E29" s="21"/>
      <c r="F29" s="222"/>
    </row>
    <row r="30" spans="1:6" ht="15.75">
      <c r="A30" s="121" t="s">
        <v>623</v>
      </c>
      <c r="B30" s="406">
        <v>1572.230656515394</v>
      </c>
      <c r="C30" s="401">
        <v>14.514755511354219</v>
      </c>
      <c r="E30" s="21"/>
      <c r="F30" s="222"/>
    </row>
    <row r="31" spans="1:6" ht="15.75">
      <c r="A31" s="121" t="s">
        <v>624</v>
      </c>
      <c r="B31" s="406">
        <v>5059.733106410283</v>
      </c>
      <c r="C31" s="401">
        <v>26.216078236366652</v>
      </c>
      <c r="E31" s="21"/>
      <c r="F31" s="222"/>
    </row>
    <row r="32" spans="1:6" ht="15.75">
      <c r="A32" s="121" t="s">
        <v>625</v>
      </c>
      <c r="B32" s="406">
        <v>2257.6598981899933</v>
      </c>
      <c r="C32" s="401">
        <v>12.116943477540197</v>
      </c>
      <c r="E32" s="21"/>
      <c r="F32" s="222"/>
    </row>
    <row r="33" spans="1:6" ht="15.75">
      <c r="A33" s="121" t="s">
        <v>626</v>
      </c>
      <c r="B33" s="406">
        <v>2577.3612222704833</v>
      </c>
      <c r="C33" s="401">
        <v>7.752925575998674</v>
      </c>
      <c r="E33" s="21"/>
      <c r="F33" s="222"/>
    </row>
    <row r="34" spans="1:6" ht="15.75">
      <c r="A34" s="121" t="s">
        <v>627</v>
      </c>
      <c r="B34" s="406">
        <v>2969.5383072926384</v>
      </c>
      <c r="C34" s="401">
        <v>11.63738107077739</v>
      </c>
      <c r="E34" s="21"/>
      <c r="F34" s="222"/>
    </row>
    <row r="35" spans="1:6" ht="15.75">
      <c r="A35" s="121" t="s">
        <v>628</v>
      </c>
      <c r="B35" s="406">
        <v>3475.907577802954</v>
      </c>
      <c r="C35" s="401">
        <v>14.62665340626554</v>
      </c>
      <c r="E35" s="224"/>
      <c r="F35" s="222"/>
    </row>
    <row r="36" spans="1:6" ht="15.75">
      <c r="A36" s="121" t="s">
        <v>629</v>
      </c>
      <c r="B36" s="406">
        <v>2869.6221866376104</v>
      </c>
      <c r="C36" s="401">
        <v>7.641027681087353</v>
      </c>
      <c r="E36" s="21"/>
      <c r="F36" s="222"/>
    </row>
    <row r="37" spans="1:6" ht="15.75">
      <c r="A37" s="121" t="s">
        <v>630</v>
      </c>
      <c r="B37" s="406">
        <v>1697.188318415309</v>
      </c>
      <c r="C37" s="401">
        <v>8.823948284435605</v>
      </c>
      <c r="E37" s="21"/>
      <c r="F37" s="222"/>
    </row>
    <row r="38" spans="1:6" ht="15.75">
      <c r="A38" s="121" t="s">
        <v>631</v>
      </c>
      <c r="B38" s="406">
        <v>2517.1091446727573</v>
      </c>
      <c r="C38" s="401">
        <v>10.582343775899222</v>
      </c>
      <c r="E38" s="21"/>
      <c r="F38" s="222"/>
    </row>
    <row r="39" spans="1:6" ht="15.75">
      <c r="A39" s="121"/>
      <c r="B39" s="404"/>
      <c r="C39" s="405"/>
      <c r="E39" s="324"/>
      <c r="F39" s="324"/>
    </row>
    <row r="40" spans="1:3" ht="15.75">
      <c r="A40" s="121" t="s">
        <v>632</v>
      </c>
      <c r="B40" s="405">
        <f>SUM(B13:B39)</f>
        <v>82285.55223020875</v>
      </c>
      <c r="C40" s="405">
        <f>SUM(C13:C39)</f>
        <v>482.2000000000001</v>
      </c>
    </row>
    <row r="41" spans="2:4" ht="15.75">
      <c r="B41" s="27"/>
      <c r="D41" s="57"/>
    </row>
    <row r="42" spans="2:4" ht="15.75">
      <c r="B42" s="27"/>
      <c r="D42" s="24"/>
    </row>
    <row r="43" spans="2:4" ht="15.75">
      <c r="B43" s="28"/>
      <c r="D43" s="57"/>
    </row>
    <row r="44" ht="15.75">
      <c r="B44" s="28"/>
    </row>
  </sheetData>
  <sheetProtection/>
  <mergeCells count="1">
    <mergeCell ref="B10:C10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1">
      <selection activeCell="E5" sqref="E5"/>
    </sheetView>
  </sheetViews>
  <sheetFormatPr defaultColWidth="10.75390625" defaultRowHeight="12.75"/>
  <cols>
    <col min="1" max="1" width="42.125" style="7" customWidth="1"/>
    <col min="2" max="2" width="9.125" style="7" customWidth="1"/>
    <col min="3" max="3" width="11.00390625" style="7" customWidth="1"/>
    <col min="4" max="16384" width="10.75390625" style="5" customWidth="1"/>
  </cols>
  <sheetData>
    <row r="1" spans="2:3" ht="18.75">
      <c r="B1" s="4"/>
      <c r="C1" s="204" t="s">
        <v>354</v>
      </c>
    </row>
    <row r="2" spans="1:5" ht="15">
      <c r="A2" s="464" t="s">
        <v>497</v>
      </c>
      <c r="B2" s="444"/>
      <c r="C2" s="444"/>
      <c r="D2" s="444"/>
      <c r="E2" s="444"/>
    </row>
    <row r="3" spans="1:5" ht="15">
      <c r="A3" s="465" t="s">
        <v>498</v>
      </c>
      <c r="B3" s="444"/>
      <c r="C3" s="444"/>
      <c r="D3" s="444"/>
      <c r="E3" s="444"/>
    </row>
    <row r="4" spans="1:5" ht="15">
      <c r="A4" s="465" t="s">
        <v>49</v>
      </c>
      <c r="B4" s="444"/>
      <c r="C4" s="444"/>
      <c r="D4" s="444"/>
      <c r="E4" s="444"/>
    </row>
    <row r="5" spans="1:5" ht="15">
      <c r="A5" s="79"/>
      <c r="B5" s="437"/>
      <c r="C5" s="437"/>
      <c r="D5" s="437"/>
      <c r="E5" s="92" t="s">
        <v>840</v>
      </c>
    </row>
    <row r="6" ht="15.75">
      <c r="C6" s="135"/>
    </row>
    <row r="7" spans="1:5" ht="15">
      <c r="A7" s="464" t="s">
        <v>139</v>
      </c>
      <c r="B7" s="444"/>
      <c r="C7" s="444"/>
      <c r="D7" s="444"/>
      <c r="E7" s="444"/>
    </row>
    <row r="8" spans="1:3" ht="18.75">
      <c r="A8" s="3"/>
      <c r="B8" s="11" t="s">
        <v>633</v>
      </c>
      <c r="C8" s="3"/>
    </row>
    <row r="9" spans="1:3" ht="18.75">
      <c r="A9" s="3"/>
      <c r="B9" s="11" t="s">
        <v>526</v>
      </c>
      <c r="C9" s="5"/>
    </row>
    <row r="10" ht="15.75">
      <c r="B10" s="33" t="s">
        <v>57</v>
      </c>
    </row>
    <row r="11" spans="2:5" ht="15.75">
      <c r="B11" s="8"/>
      <c r="E11" s="8" t="s">
        <v>575</v>
      </c>
    </row>
    <row r="12" spans="1:5" ht="106.5" customHeight="1">
      <c r="A12" s="32" t="s">
        <v>634</v>
      </c>
      <c r="B12" s="35" t="s">
        <v>147</v>
      </c>
      <c r="C12" s="56" t="s">
        <v>642</v>
      </c>
      <c r="D12" s="35" t="s">
        <v>60</v>
      </c>
      <c r="E12" s="56" t="s">
        <v>642</v>
      </c>
    </row>
    <row r="13" spans="1:6" ht="15.75">
      <c r="A13" s="121" t="s">
        <v>577</v>
      </c>
      <c r="B13" s="402">
        <v>1723.123024652269</v>
      </c>
      <c r="C13" s="407">
        <v>5.843182496270512</v>
      </c>
      <c r="D13" s="408">
        <v>1731.493055977385</v>
      </c>
      <c r="E13" s="407">
        <v>3.5996419691695674</v>
      </c>
      <c r="F13" s="21"/>
    </row>
    <row r="14" spans="1:6" ht="15.75">
      <c r="A14" s="121" t="s">
        <v>578</v>
      </c>
      <c r="B14" s="402">
        <v>3659.193863002773</v>
      </c>
      <c r="C14" s="407">
        <v>12.99960550306647</v>
      </c>
      <c r="D14" s="408">
        <v>3676.6517101801664</v>
      </c>
      <c r="E14" s="407">
        <v>8.008294380905022</v>
      </c>
      <c r="F14" s="21"/>
    </row>
    <row r="15" spans="1:6" ht="15.75">
      <c r="A15" s="121" t="s">
        <v>579</v>
      </c>
      <c r="B15" s="402">
        <v>2385.467706526718</v>
      </c>
      <c r="C15" s="407">
        <v>15.360487319741424</v>
      </c>
      <c r="D15" s="408">
        <v>2397.864243720269</v>
      </c>
      <c r="E15" s="407">
        <v>9.46269517652909</v>
      </c>
      <c r="F15" s="21"/>
    </row>
    <row r="16" spans="1:6" ht="15.75">
      <c r="A16" s="121" t="s">
        <v>580</v>
      </c>
      <c r="B16" s="402">
        <v>10164.8</v>
      </c>
      <c r="C16" s="407">
        <v>143.23174871539865</v>
      </c>
      <c r="D16" s="408">
        <v>9952.9</v>
      </c>
      <c r="E16" s="407">
        <v>88.23667826951765</v>
      </c>
      <c r="F16" s="222"/>
    </row>
    <row r="17" spans="1:6" ht="15.75">
      <c r="A17" s="121" t="s">
        <v>607</v>
      </c>
      <c r="B17" s="403">
        <v>2983.3109353381005</v>
      </c>
      <c r="C17" s="407">
        <v>9.62059340295044</v>
      </c>
      <c r="D17" s="408">
        <v>2997.3706052370135</v>
      </c>
      <c r="E17" s="407">
        <v>5.9266832421680755</v>
      </c>
      <c r="F17" s="223"/>
    </row>
    <row r="18" spans="1:6" ht="15.75">
      <c r="A18" s="121" t="s">
        <v>608</v>
      </c>
      <c r="B18" s="402">
        <v>1895.1364507280057</v>
      </c>
      <c r="C18" s="407">
        <v>7.318733631692359</v>
      </c>
      <c r="D18" s="408">
        <v>1901.5225134264658</v>
      </c>
      <c r="E18" s="407">
        <v>4.508642466434609</v>
      </c>
      <c r="F18" s="222"/>
    </row>
    <row r="19" spans="1:6" ht="15.75">
      <c r="A19" s="121" t="s">
        <v>609</v>
      </c>
      <c r="B19" s="402">
        <v>2815.633031853314</v>
      </c>
      <c r="C19" s="407">
        <v>7.717132438256257</v>
      </c>
      <c r="D19" s="408">
        <v>2836.697532726953</v>
      </c>
      <c r="E19" s="407">
        <v>4.754072600696171</v>
      </c>
      <c r="F19" s="222"/>
    </row>
    <row r="20" spans="1:6" ht="15.75">
      <c r="A20" s="121" t="s">
        <v>610</v>
      </c>
      <c r="B20" s="402">
        <v>3731.412385525937</v>
      </c>
      <c r="C20" s="407">
        <v>17.514791977457318</v>
      </c>
      <c r="D20" s="408">
        <v>3752.7877109557107</v>
      </c>
      <c r="E20" s="407">
        <v>10.789835902536051</v>
      </c>
      <c r="F20" s="222"/>
    </row>
    <row r="21" spans="1:6" ht="15.75">
      <c r="A21" s="121" t="s">
        <v>611</v>
      </c>
      <c r="B21" s="402">
        <v>3236.9160290656882</v>
      </c>
      <c r="C21" s="407">
        <v>10.609212663683078</v>
      </c>
      <c r="D21" s="408">
        <v>3254.9426845584208</v>
      </c>
      <c r="E21" s="407">
        <v>6.535713575335654</v>
      </c>
      <c r="F21" s="222"/>
    </row>
    <row r="22" spans="1:6" ht="15.75">
      <c r="A22" s="121" t="s">
        <v>612</v>
      </c>
      <c r="B22" s="402">
        <v>1898.9282589248237</v>
      </c>
      <c r="C22" s="407">
        <v>5.946471075750042</v>
      </c>
      <c r="D22" s="408">
        <v>1905.1467945234226</v>
      </c>
      <c r="E22" s="407">
        <v>3.66327200397812</v>
      </c>
      <c r="F22" s="222"/>
    </row>
    <row r="23" spans="1:6" ht="15.75">
      <c r="A23" s="121" t="s">
        <v>613</v>
      </c>
      <c r="B23" s="402">
        <v>3031.2567827274015</v>
      </c>
      <c r="C23" s="407">
        <v>21.247936350074593</v>
      </c>
      <c r="D23" s="408">
        <v>3034.188706710646</v>
      </c>
      <c r="E23" s="407">
        <v>13.089607160616609</v>
      </c>
      <c r="F23" s="222"/>
    </row>
    <row r="24" spans="1:6" ht="15.75">
      <c r="A24" s="121" t="s">
        <v>617</v>
      </c>
      <c r="B24" s="402">
        <v>23.608818166749547</v>
      </c>
      <c r="C24" s="407">
        <v>23.608818166749547</v>
      </c>
      <c r="D24" s="408">
        <v>14.544007956240677</v>
      </c>
      <c r="E24" s="407">
        <v>14.544007956240677</v>
      </c>
      <c r="F24" s="222"/>
    </row>
    <row r="25" spans="1:6" ht="15.75">
      <c r="A25" s="121" t="s">
        <v>618</v>
      </c>
      <c r="B25" s="402">
        <v>1603.4261756777378</v>
      </c>
      <c r="C25" s="407">
        <v>6.551447041272999</v>
      </c>
      <c r="D25" s="408">
        <v>1612.3340672047266</v>
      </c>
      <c r="E25" s="407">
        <v>4.035962207856787</v>
      </c>
      <c r="F25" s="222"/>
    </row>
    <row r="26" spans="1:6" ht="15.75">
      <c r="A26" s="121" t="s">
        <v>619</v>
      </c>
      <c r="B26" s="402">
        <v>2332.346542990072</v>
      </c>
      <c r="C26" s="407">
        <v>13.56031493452677</v>
      </c>
      <c r="D26" s="408">
        <v>2342.6249557601986</v>
      </c>
      <c r="E26" s="407">
        <v>8.353714569865739</v>
      </c>
      <c r="F26" s="222"/>
    </row>
    <row r="27" spans="1:6" ht="15.75">
      <c r="A27" s="121" t="s">
        <v>620</v>
      </c>
      <c r="B27" s="403">
        <v>3550.5611227117984</v>
      </c>
      <c r="C27" s="407">
        <v>13.412759820984586</v>
      </c>
      <c r="D27" s="408">
        <v>3568.944423932233</v>
      </c>
      <c r="E27" s="407">
        <v>8.262814520139234</v>
      </c>
      <c r="F27" s="223"/>
    </row>
    <row r="28" spans="1:6" ht="15.75">
      <c r="A28" s="121" t="s">
        <v>621</v>
      </c>
      <c r="B28" s="402">
        <v>4481.145447104032</v>
      </c>
      <c r="C28" s="407">
        <v>11.022366981601195</v>
      </c>
      <c r="D28" s="408">
        <v>4509.009813275437</v>
      </c>
      <c r="E28" s="407">
        <v>6.790233714569865</v>
      </c>
      <c r="F28" s="222"/>
    </row>
    <row r="29" spans="1:6" ht="15.75">
      <c r="A29" s="121" t="s">
        <v>622</v>
      </c>
      <c r="B29" s="402">
        <v>3794.3736356316167</v>
      </c>
      <c r="C29" s="407">
        <v>14.386623570363005</v>
      </c>
      <c r="D29" s="408">
        <v>3817.2079375865032</v>
      </c>
      <c r="E29" s="407">
        <v>8.862754848334163</v>
      </c>
      <c r="F29" s="222"/>
    </row>
    <row r="30" spans="1:6" ht="15.75">
      <c r="A30" s="121" t="s">
        <v>623</v>
      </c>
      <c r="B30" s="402">
        <v>1454.2285481605336</v>
      </c>
      <c r="C30" s="407">
        <v>13.398004309630368</v>
      </c>
      <c r="D30" s="408">
        <v>1433.7730327028848</v>
      </c>
      <c r="E30" s="407">
        <v>8.253724515166583</v>
      </c>
      <c r="F30" s="222"/>
    </row>
    <row r="31" spans="1:6" ht="15.75">
      <c r="A31" s="121" t="s">
        <v>624</v>
      </c>
      <c r="B31" s="402">
        <v>4887.88928444517</v>
      </c>
      <c r="C31" s="407">
        <v>24.199038620918284</v>
      </c>
      <c r="D31" s="408">
        <v>4910.211990531776</v>
      </c>
      <c r="E31" s="407">
        <v>14.907608155146693</v>
      </c>
      <c r="F31" s="222"/>
    </row>
    <row r="32" spans="1:6" ht="15.75">
      <c r="A32" s="121" t="s">
        <v>625</v>
      </c>
      <c r="B32" s="402">
        <v>2489.6821104762535</v>
      </c>
      <c r="C32" s="407">
        <v>11.184677606497598</v>
      </c>
      <c r="D32" s="408">
        <v>2504.4067509119272</v>
      </c>
      <c r="E32" s="407">
        <v>6.890223769269021</v>
      </c>
      <c r="F32" s="222"/>
    </row>
    <row r="33" spans="1:6" ht="15.75">
      <c r="A33" s="121" t="s">
        <v>626</v>
      </c>
      <c r="B33" s="402">
        <v>2564.524752285798</v>
      </c>
      <c r="C33" s="407">
        <v>7.156423006795956</v>
      </c>
      <c r="D33" s="408">
        <v>2580.394558253856</v>
      </c>
      <c r="E33" s="407">
        <v>4.408652411735455</v>
      </c>
      <c r="F33" s="222"/>
    </row>
    <row r="34" spans="1:6" ht="15.75">
      <c r="A34" s="121" t="s">
        <v>627</v>
      </c>
      <c r="B34" s="402">
        <v>2733.9430699565705</v>
      </c>
      <c r="C34" s="407">
        <v>10.742012265871043</v>
      </c>
      <c r="D34" s="408">
        <v>2747.892555082895</v>
      </c>
      <c r="E34" s="407">
        <v>6.617523620089508</v>
      </c>
      <c r="F34" s="222"/>
    </row>
    <row r="35" spans="1:6" ht="15.75">
      <c r="A35" s="121" t="s">
        <v>628</v>
      </c>
      <c r="B35" s="402">
        <v>3262.7645906172042</v>
      </c>
      <c r="C35" s="407">
        <v>13.501292889109896</v>
      </c>
      <c r="D35" s="408">
        <v>3276.953278534346</v>
      </c>
      <c r="E35" s="407">
        <v>8.317354549975137</v>
      </c>
      <c r="F35" s="222"/>
    </row>
    <row r="36" spans="1:6" ht="15.75">
      <c r="A36" s="121" t="s">
        <v>629</v>
      </c>
      <c r="B36" s="402">
        <v>2542.74331139868</v>
      </c>
      <c r="C36" s="407">
        <v>7.053134427316427</v>
      </c>
      <c r="D36" s="408">
        <v>2555.591528175548</v>
      </c>
      <c r="E36" s="407">
        <v>4.345022376926902</v>
      </c>
      <c r="F36" s="222"/>
    </row>
    <row r="37" spans="1:6" ht="15.75">
      <c r="A37" s="121" t="s">
        <v>630</v>
      </c>
      <c r="B37" s="402">
        <v>1543.1261728356274</v>
      </c>
      <c r="C37" s="407">
        <v>8.145042267528593</v>
      </c>
      <c r="D37" s="408">
        <v>1551.7363696320847</v>
      </c>
      <c r="E37" s="407">
        <v>5.017682744903033</v>
      </c>
      <c r="F37" s="222"/>
    </row>
    <row r="38" spans="1:6" ht="15.75">
      <c r="A38" s="121" t="s">
        <v>631</v>
      </c>
      <c r="B38" s="402">
        <v>2493.752184891457</v>
      </c>
      <c r="C38" s="407">
        <v>9.768148516492625</v>
      </c>
      <c r="D38" s="408">
        <v>2505.21719887105</v>
      </c>
      <c r="E38" s="407">
        <v>6.01758329189458</v>
      </c>
      <c r="F38" s="222"/>
    </row>
    <row r="39" spans="1:6" ht="15.75">
      <c r="A39" s="121"/>
      <c r="B39" s="404"/>
      <c r="C39" s="405"/>
      <c r="D39" s="409"/>
      <c r="E39" s="410"/>
      <c r="F39" s="324"/>
    </row>
    <row r="40" spans="1:5" ht="15.75">
      <c r="A40" s="121" t="s">
        <v>632</v>
      </c>
      <c r="B40" s="405">
        <f>SUM(B13:B39)</f>
        <v>77283.29423569435</v>
      </c>
      <c r="C40" s="405">
        <f>SUM(C13:C39)</f>
        <v>445.09999999999997</v>
      </c>
      <c r="D40" s="405">
        <f>SUM(D13:D39)</f>
        <v>77372.40802642815</v>
      </c>
      <c r="E40" s="405">
        <f>SUM(E13:E39)</f>
        <v>274.2000000000001</v>
      </c>
    </row>
    <row r="41" spans="2:5" ht="15.75">
      <c r="B41" s="27">
        <v>77283.3</v>
      </c>
      <c r="D41" s="57">
        <v>77372.4</v>
      </c>
      <c r="E41" s="57"/>
    </row>
    <row r="42" spans="2:4" ht="15.75">
      <c r="B42" s="27"/>
      <c r="D42" s="24"/>
    </row>
    <row r="43" spans="2:4" ht="15.75">
      <c r="B43" s="28"/>
      <c r="D43" s="57"/>
    </row>
    <row r="44" ht="15.75">
      <c r="B44" s="28"/>
    </row>
  </sheetData>
  <sheetProtection/>
  <mergeCells count="4">
    <mergeCell ref="A2:E2"/>
    <mergeCell ref="A3:E3"/>
    <mergeCell ref="A4:E4"/>
    <mergeCell ref="A7:E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">
      <selection activeCell="B5" sqref="B5"/>
    </sheetView>
  </sheetViews>
  <sheetFormatPr defaultColWidth="10.75390625" defaultRowHeight="12.75"/>
  <cols>
    <col min="1" max="1" width="44.375" style="7" customWidth="1"/>
    <col min="2" max="2" width="22.375" style="7" customWidth="1"/>
    <col min="3" max="16384" width="10.75390625" style="5" customWidth="1"/>
  </cols>
  <sheetData>
    <row r="1" ht="15.75">
      <c r="B1" s="204" t="s">
        <v>477</v>
      </c>
    </row>
    <row r="2" ht="15.75">
      <c r="B2" s="204" t="s">
        <v>497</v>
      </c>
    </row>
    <row r="3" ht="15.75">
      <c r="B3" s="79" t="s">
        <v>498</v>
      </c>
    </row>
    <row r="4" ht="15.75">
      <c r="B4" s="92" t="s">
        <v>49</v>
      </c>
    </row>
    <row r="5" ht="15.75">
      <c r="B5" s="92" t="s">
        <v>840</v>
      </c>
    </row>
    <row r="6" ht="15.75">
      <c r="B6" s="135"/>
    </row>
    <row r="7" ht="15.75">
      <c r="B7" s="204" t="s">
        <v>539</v>
      </c>
    </row>
    <row r="8" spans="1:2" ht="15.75">
      <c r="A8" s="466" t="s">
        <v>633</v>
      </c>
      <c r="B8" s="444"/>
    </row>
    <row r="9" spans="1:2" ht="15.75">
      <c r="A9" s="466" t="s">
        <v>144</v>
      </c>
      <c r="B9" s="444"/>
    </row>
    <row r="10" spans="1:2" ht="15.75">
      <c r="A10" s="443" t="s">
        <v>50</v>
      </c>
      <c r="B10" s="444"/>
    </row>
    <row r="11" ht="15.75">
      <c r="B11" s="8" t="s">
        <v>575</v>
      </c>
    </row>
    <row r="12" spans="1:2" ht="59.25" customHeight="1">
      <c r="A12" s="32" t="s">
        <v>634</v>
      </c>
      <c r="B12" s="300" t="s">
        <v>544</v>
      </c>
    </row>
    <row r="13" spans="1:5" ht="15.75">
      <c r="A13" s="121" t="s">
        <v>577</v>
      </c>
      <c r="B13" s="402">
        <v>7.898738583831346</v>
      </c>
      <c r="D13" s="21"/>
      <c r="E13" s="21"/>
    </row>
    <row r="14" spans="1:5" ht="15.75">
      <c r="A14" s="121" t="s">
        <v>578</v>
      </c>
      <c r="B14" s="402">
        <v>15.66820027741278</v>
      </c>
      <c r="D14" s="21"/>
      <c r="E14" s="21"/>
    </row>
    <row r="15" spans="1:5" ht="15.75">
      <c r="A15" s="121" t="s">
        <v>579</v>
      </c>
      <c r="B15" s="402">
        <v>6.144848327729051</v>
      </c>
      <c r="D15" s="21"/>
      <c r="E15" s="21"/>
    </row>
    <row r="16" spans="1:5" ht="15.75">
      <c r="A16" s="121" t="s">
        <v>580</v>
      </c>
      <c r="B16" s="402">
        <v>0</v>
      </c>
      <c r="D16" s="21"/>
      <c r="E16" s="222"/>
    </row>
    <row r="17" spans="1:5" ht="15.75">
      <c r="A17" s="121" t="s">
        <v>607</v>
      </c>
      <c r="B17" s="403">
        <v>13.088471241905154</v>
      </c>
      <c r="D17" s="223"/>
      <c r="E17" s="223"/>
    </row>
    <row r="18" spans="1:5" ht="15.75">
      <c r="A18" s="121" t="s">
        <v>608</v>
      </c>
      <c r="B18" s="402">
        <v>8.900573915119821</v>
      </c>
      <c r="D18" s="21"/>
      <c r="E18" s="222"/>
    </row>
    <row r="19" spans="1:5" ht="15.75">
      <c r="A19" s="121" t="s">
        <v>609</v>
      </c>
      <c r="B19" s="402">
        <v>15.099702853733106</v>
      </c>
      <c r="D19" s="21"/>
      <c r="E19" s="222"/>
    </row>
    <row r="20" spans="1:5" ht="15.75">
      <c r="A20" s="121" t="s">
        <v>610</v>
      </c>
      <c r="B20" s="402">
        <v>11.7493089594509</v>
      </c>
      <c r="D20" s="21"/>
      <c r="E20" s="222"/>
    </row>
    <row r="21" spans="1:5" ht="15.75">
      <c r="A21" s="121" t="s">
        <v>611</v>
      </c>
      <c r="B21" s="402">
        <v>13.513132127126482</v>
      </c>
      <c r="D21" s="21"/>
      <c r="E21" s="222"/>
    </row>
    <row r="22" spans="1:5" ht="15.75">
      <c r="A22" s="121" t="s">
        <v>612</v>
      </c>
      <c r="B22" s="402">
        <v>9.790103383267251</v>
      </c>
      <c r="D22" s="21"/>
      <c r="E22" s="222"/>
    </row>
    <row r="23" spans="1:5" ht="15.75">
      <c r="A23" s="121" t="s">
        <v>613</v>
      </c>
      <c r="B23" s="402">
        <v>5.286913105745043</v>
      </c>
      <c r="D23" s="21"/>
      <c r="E23" s="222"/>
    </row>
    <row r="24" spans="1:5" ht="15.75">
      <c r="A24" s="121" t="s">
        <v>617</v>
      </c>
      <c r="B24" s="402">
        <v>3.927983873379617</v>
      </c>
      <c r="D24" s="21"/>
      <c r="E24" s="222"/>
    </row>
    <row r="25" spans="1:5" ht="15.75">
      <c r="A25" s="121" t="s">
        <v>618</v>
      </c>
      <c r="B25" s="402">
        <v>6.7365834173722305</v>
      </c>
      <c r="D25" s="21"/>
      <c r="E25" s="222"/>
    </row>
    <row r="26" spans="1:5" ht="15.75">
      <c r="A26" s="121" t="s">
        <v>619</v>
      </c>
      <c r="B26" s="402">
        <v>10.42104356945083</v>
      </c>
      <c r="D26" s="21"/>
      <c r="E26" s="222"/>
    </row>
    <row r="27" spans="1:5" ht="15.75">
      <c r="A27" s="121" t="s">
        <v>620</v>
      </c>
      <c r="B27" s="403">
        <v>11.177367561940628</v>
      </c>
      <c r="D27" s="223"/>
      <c r="E27" s="223"/>
    </row>
    <row r="28" spans="1:5" ht="15.75">
      <c r="A28" s="121" t="s">
        <v>621</v>
      </c>
      <c r="B28" s="402">
        <v>23.215834289451777</v>
      </c>
      <c r="D28" s="21"/>
      <c r="E28" s="222"/>
    </row>
    <row r="29" spans="1:5" ht="15.75">
      <c r="A29" s="121" t="s">
        <v>622</v>
      </c>
      <c r="B29" s="402">
        <v>12.379382511755011</v>
      </c>
      <c r="D29" s="21"/>
      <c r="E29" s="222"/>
    </row>
    <row r="30" spans="1:5" ht="15.75">
      <c r="A30" s="121" t="s">
        <v>623</v>
      </c>
      <c r="B30" s="402">
        <v>2.76934348460577</v>
      </c>
      <c r="D30" s="21"/>
      <c r="E30" s="222"/>
    </row>
    <row r="31" spans="1:5" ht="15.75">
      <c r="A31" s="121" t="s">
        <v>624</v>
      </c>
      <c r="B31" s="402">
        <v>14.066893589716528</v>
      </c>
      <c r="D31" s="21"/>
      <c r="E31" s="222"/>
    </row>
    <row r="32" spans="1:5" ht="15.75">
      <c r="A32" s="121" t="s">
        <v>625</v>
      </c>
      <c r="B32" s="402">
        <v>5.140101810006399</v>
      </c>
      <c r="D32" s="21"/>
      <c r="E32" s="222"/>
    </row>
    <row r="33" spans="1:5" ht="15.75">
      <c r="A33" s="121" t="s">
        <v>626</v>
      </c>
      <c r="B33" s="402">
        <v>11.238777729516187</v>
      </c>
      <c r="D33" s="21"/>
      <c r="E33" s="222"/>
    </row>
    <row r="34" spans="1:5" ht="15.75">
      <c r="A34" s="121" t="s">
        <v>627</v>
      </c>
      <c r="B34" s="402">
        <v>13.261692707361817</v>
      </c>
      <c r="D34" s="21"/>
      <c r="E34" s="222"/>
    </row>
    <row r="35" spans="1:5" ht="15.75">
      <c r="A35" s="121" t="s">
        <v>628</v>
      </c>
      <c r="B35" s="402">
        <v>11.892422197046017</v>
      </c>
      <c r="D35" s="224"/>
      <c r="E35" s="222"/>
    </row>
    <row r="36" spans="1:5" ht="15.75">
      <c r="A36" s="121" t="s">
        <v>629</v>
      </c>
      <c r="B36" s="402">
        <v>15.377813362389134</v>
      </c>
      <c r="D36" s="21"/>
      <c r="E36" s="222"/>
    </row>
    <row r="37" spans="1:5" ht="15.75">
      <c r="A37" s="121" t="s">
        <v>630</v>
      </c>
      <c r="B37" s="402">
        <v>8.511681584690905</v>
      </c>
      <c r="D37" s="21"/>
      <c r="E37" s="222"/>
    </row>
    <row r="38" spans="1:5" ht="15.75">
      <c r="A38" s="121" t="s">
        <v>631</v>
      </c>
      <c r="B38" s="402">
        <v>9.09085532724248</v>
      </c>
      <c r="D38" s="21"/>
      <c r="E38" s="222"/>
    </row>
    <row r="39" spans="1:5" ht="15.75">
      <c r="A39" s="121"/>
      <c r="B39" s="405"/>
      <c r="D39" s="324"/>
      <c r="E39" s="324"/>
    </row>
    <row r="40" spans="1:2" ht="15.75">
      <c r="A40" s="121" t="s">
        <v>632</v>
      </c>
      <c r="B40" s="405">
        <f>SUM(B13:B39)</f>
        <v>266.34776979124626</v>
      </c>
    </row>
    <row r="41" ht="15.75">
      <c r="C41" s="57"/>
    </row>
    <row r="42" ht="15.75">
      <c r="C42" s="24"/>
    </row>
    <row r="43" ht="15.75">
      <c r="C43" s="57"/>
    </row>
  </sheetData>
  <sheetProtection/>
  <mergeCells count="3">
    <mergeCell ref="A9:B9"/>
    <mergeCell ref="A8:B8"/>
    <mergeCell ref="A10:B10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0">
      <selection activeCell="C5" sqref="C5"/>
    </sheetView>
  </sheetViews>
  <sheetFormatPr defaultColWidth="10.75390625" defaultRowHeight="12.75"/>
  <cols>
    <col min="1" max="1" width="45.75390625" style="7" customWidth="1"/>
    <col min="2" max="2" width="10.625" style="7" customWidth="1"/>
    <col min="3" max="16384" width="10.75390625" style="5" customWidth="1"/>
  </cols>
  <sheetData>
    <row r="1" spans="2:3" ht="15.75">
      <c r="B1" s="464" t="s">
        <v>477</v>
      </c>
      <c r="C1" s="444"/>
    </row>
    <row r="2" spans="1:3" ht="15">
      <c r="A2" s="464" t="s">
        <v>497</v>
      </c>
      <c r="B2" s="444"/>
      <c r="C2" s="444"/>
    </row>
    <row r="3" spans="1:3" ht="15">
      <c r="A3" s="465" t="s">
        <v>498</v>
      </c>
      <c r="B3" s="444"/>
      <c r="C3" s="444"/>
    </row>
    <row r="4" spans="1:3" ht="15">
      <c r="A4" s="465" t="s">
        <v>49</v>
      </c>
      <c r="B4" s="444"/>
      <c r="C4" s="444"/>
    </row>
    <row r="5" spans="1:3" ht="15">
      <c r="A5" s="79"/>
      <c r="B5" s="437"/>
      <c r="C5" s="92" t="s">
        <v>840</v>
      </c>
    </row>
    <row r="7" spans="1:3" ht="15">
      <c r="A7" s="464" t="s">
        <v>139</v>
      </c>
      <c r="B7" s="444"/>
      <c r="C7" s="444"/>
    </row>
    <row r="8" spans="1:3" ht="15.75">
      <c r="A8" s="466" t="s">
        <v>633</v>
      </c>
      <c r="B8" s="444"/>
      <c r="C8" s="444"/>
    </row>
    <row r="9" spans="1:3" ht="15.75">
      <c r="A9" s="466" t="s">
        <v>276</v>
      </c>
      <c r="B9" s="444"/>
      <c r="C9" s="444"/>
    </row>
    <row r="10" spans="1:3" ht="15.75">
      <c r="A10" s="443" t="s">
        <v>57</v>
      </c>
      <c r="B10" s="444"/>
      <c r="C10" s="444"/>
    </row>
    <row r="11" ht="15.75">
      <c r="B11" s="8"/>
    </row>
    <row r="12" spans="1:3" ht="106.5" customHeight="1">
      <c r="A12" s="32" t="s">
        <v>634</v>
      </c>
      <c r="B12" s="35" t="s">
        <v>147</v>
      </c>
      <c r="C12" s="35" t="s">
        <v>60</v>
      </c>
    </row>
    <row r="13" spans="1:4" ht="15.75">
      <c r="A13" s="121" t="s">
        <v>577</v>
      </c>
      <c r="B13" s="402">
        <v>6.826975347730922</v>
      </c>
      <c r="C13" s="408">
        <v>4.146944022615116</v>
      </c>
      <c r="D13" s="21"/>
    </row>
    <row r="14" spans="1:4" ht="15.75">
      <c r="A14" s="121" t="s">
        <v>578</v>
      </c>
      <c r="B14" s="402">
        <v>13.426136997226877</v>
      </c>
      <c r="C14" s="408">
        <v>8.14828981983419</v>
      </c>
      <c r="D14" s="21"/>
    </row>
    <row r="15" spans="1:4" ht="15.75">
      <c r="A15" s="121" t="s">
        <v>579</v>
      </c>
      <c r="B15" s="402">
        <v>5.162293473281807</v>
      </c>
      <c r="C15" s="408">
        <v>3.105756279731395</v>
      </c>
      <c r="D15" s="21"/>
    </row>
    <row r="16" spans="1:4" ht="15.75">
      <c r="A16" s="121" t="s">
        <v>580</v>
      </c>
      <c r="B16" s="402">
        <v>0</v>
      </c>
      <c r="C16" s="408">
        <v>0</v>
      </c>
      <c r="D16" s="222"/>
    </row>
    <row r="17" spans="1:4" ht="15.75">
      <c r="A17" s="121" t="s">
        <v>607</v>
      </c>
      <c r="B17" s="403">
        <v>12.109064661899538</v>
      </c>
      <c r="C17" s="408">
        <v>7.3593947629869945</v>
      </c>
      <c r="D17" s="223"/>
    </row>
    <row r="18" spans="1:4" ht="15.75">
      <c r="A18" s="121" t="s">
        <v>608</v>
      </c>
      <c r="B18" s="402">
        <v>6.80354927199437</v>
      </c>
      <c r="C18" s="408">
        <v>4.12748657353427</v>
      </c>
      <c r="D18" s="222"/>
    </row>
    <row r="19" spans="1:4" ht="15.75">
      <c r="A19" s="121" t="s">
        <v>609</v>
      </c>
      <c r="B19" s="402">
        <v>13.886968146686286</v>
      </c>
      <c r="C19" s="408">
        <v>8.45246727304675</v>
      </c>
      <c r="D19" s="222"/>
    </row>
    <row r="20" spans="1:4" ht="15.75">
      <c r="A20" s="121" t="s">
        <v>610</v>
      </c>
      <c r="B20" s="402">
        <v>10.42761447406292</v>
      </c>
      <c r="C20" s="408">
        <v>6.312289044289173</v>
      </c>
      <c r="D20" s="222"/>
    </row>
    <row r="21" spans="1:4" ht="15.75">
      <c r="A21" s="121" t="s">
        <v>611</v>
      </c>
      <c r="B21" s="402">
        <v>11.80397093431202</v>
      </c>
      <c r="C21" s="408">
        <v>7.167315441579831</v>
      </c>
      <c r="D21" s="222"/>
    </row>
    <row r="22" spans="1:4" ht="15.75">
      <c r="A22" s="121" t="s">
        <v>612</v>
      </c>
      <c r="B22" s="402">
        <v>9.521741075176351</v>
      </c>
      <c r="C22" s="408">
        <v>5.793205476577668</v>
      </c>
      <c r="D22" s="222"/>
    </row>
    <row r="23" spans="1:4" ht="15.75">
      <c r="A23" s="121" t="s">
        <v>613</v>
      </c>
      <c r="B23" s="402">
        <v>4.223217272598504</v>
      </c>
      <c r="C23" s="408">
        <v>2.501293289352816</v>
      </c>
      <c r="D23" s="222"/>
    </row>
    <row r="24" spans="1:4" ht="15.75">
      <c r="A24" s="121" t="s">
        <v>617</v>
      </c>
      <c r="B24" s="402">
        <v>0</v>
      </c>
      <c r="C24" s="408">
        <v>0</v>
      </c>
      <c r="D24" s="222"/>
    </row>
    <row r="25" spans="1:4" ht="15.75">
      <c r="A25" s="121" t="s">
        <v>618</v>
      </c>
      <c r="B25" s="402">
        <v>5.733824322262308</v>
      </c>
      <c r="C25" s="408">
        <v>3.4759327952733656</v>
      </c>
      <c r="D25" s="222"/>
    </row>
    <row r="26" spans="1:4" ht="15.75">
      <c r="A26" s="121" t="s">
        <v>619</v>
      </c>
      <c r="B26" s="402">
        <v>7.943457009927442</v>
      </c>
      <c r="C26" s="408">
        <v>4.7950442398014275</v>
      </c>
      <c r="D26" s="222"/>
    </row>
    <row r="27" spans="1:4" ht="15.75">
      <c r="A27" s="121" t="s">
        <v>620</v>
      </c>
      <c r="B27" s="403">
        <v>12.098877288202</v>
      </c>
      <c r="C27" s="408">
        <v>7.335576067767306</v>
      </c>
      <c r="D27" s="223"/>
    </row>
    <row r="28" spans="1:4" ht="15.75">
      <c r="A28" s="121" t="s">
        <v>621</v>
      </c>
      <c r="B28" s="402">
        <v>17.1</v>
      </c>
      <c r="C28" s="408">
        <v>10.2</v>
      </c>
      <c r="D28" s="222"/>
    </row>
    <row r="29" spans="1:4" ht="15.75">
      <c r="A29" s="121" t="s">
        <v>622</v>
      </c>
      <c r="B29" s="402">
        <v>12.876364368383292</v>
      </c>
      <c r="C29" s="408">
        <v>7.822062413497406</v>
      </c>
      <c r="D29" s="222"/>
    </row>
    <row r="30" spans="1:4" ht="15.75">
      <c r="A30" s="121" t="s">
        <v>623</v>
      </c>
      <c r="B30" s="402">
        <v>2.2714518394666356</v>
      </c>
      <c r="C30" s="408">
        <v>1.256967297115125</v>
      </c>
      <c r="D30" s="222"/>
    </row>
    <row r="31" spans="1:4" ht="15.75">
      <c r="A31" s="121" t="s">
        <v>624</v>
      </c>
      <c r="B31" s="402">
        <v>12.270715554829621</v>
      </c>
      <c r="C31" s="408">
        <v>7.408009468224918</v>
      </c>
      <c r="D31" s="222"/>
    </row>
    <row r="32" spans="1:4" ht="15.75">
      <c r="A32" s="121" t="s">
        <v>625</v>
      </c>
      <c r="B32" s="402">
        <v>6.2378895237470715</v>
      </c>
      <c r="C32" s="408">
        <v>3.7632490880732803</v>
      </c>
      <c r="D32" s="222"/>
    </row>
    <row r="33" spans="1:4" ht="15.75">
      <c r="A33" s="121" t="s">
        <v>626</v>
      </c>
      <c r="B33" s="402">
        <v>10.3852477142019</v>
      </c>
      <c r="C33" s="408">
        <v>6.315441746144643</v>
      </c>
      <c r="D33" s="222"/>
    </row>
    <row r="34" spans="1:4" ht="15.75">
      <c r="A34" s="121" t="s">
        <v>627</v>
      </c>
      <c r="B34" s="402">
        <v>11.036930043429493</v>
      </c>
      <c r="C34" s="408">
        <v>6.697444917104804</v>
      </c>
      <c r="D34" s="222"/>
    </row>
    <row r="35" spans="1:4" ht="15.75">
      <c r="A35" s="121" t="s">
        <v>628</v>
      </c>
      <c r="B35" s="402">
        <v>9.825409382795897</v>
      </c>
      <c r="C35" s="408">
        <v>5.9467214656547185</v>
      </c>
      <c r="D35" s="222"/>
    </row>
    <row r="36" spans="1:4" ht="15.75">
      <c r="A36" s="121" t="s">
        <v>629</v>
      </c>
      <c r="B36" s="402">
        <v>12.566688601320038</v>
      </c>
      <c r="C36" s="408">
        <v>7.648471824451917</v>
      </c>
      <c r="D36" s="222"/>
    </row>
    <row r="37" spans="1:4" ht="15.75">
      <c r="A37" s="121" t="s">
        <v>630</v>
      </c>
      <c r="B37" s="402">
        <v>7.523827164372733</v>
      </c>
      <c r="C37" s="408">
        <v>4.5636303679154935</v>
      </c>
      <c r="D37" s="222"/>
    </row>
    <row r="38" spans="1:4" ht="15.75">
      <c r="A38" s="121" t="s">
        <v>631</v>
      </c>
      <c r="B38" s="402">
        <v>8.387815108542782</v>
      </c>
      <c r="C38" s="408">
        <v>5.0828011289499955</v>
      </c>
      <c r="D38" s="222"/>
    </row>
    <row r="39" spans="1:4" ht="15.75">
      <c r="A39" s="121"/>
      <c r="B39" s="404"/>
      <c r="C39" s="409"/>
      <c r="D39" s="324"/>
    </row>
    <row r="40" spans="1:3" ht="15.75">
      <c r="A40" s="121" t="s">
        <v>632</v>
      </c>
      <c r="B40" s="405">
        <f>SUM(B13:B39)</f>
        <v>230.45002957645082</v>
      </c>
      <c r="C40" s="405">
        <f>SUM(C13:C39)</f>
        <v>139.4257948035226</v>
      </c>
    </row>
    <row r="41" spans="2:3" ht="15.75">
      <c r="B41" s="27"/>
      <c r="C41" s="57"/>
    </row>
    <row r="42" spans="2:3" ht="15.75">
      <c r="B42" s="27"/>
      <c r="C42" s="24"/>
    </row>
    <row r="43" spans="2:3" ht="15.75">
      <c r="B43" s="28"/>
      <c r="C43" s="57"/>
    </row>
    <row r="44" ht="15.75">
      <c r="B44" s="28"/>
    </row>
  </sheetData>
  <sheetProtection/>
  <mergeCells count="8">
    <mergeCell ref="A10:C10"/>
    <mergeCell ref="B1:C1"/>
    <mergeCell ref="A2:C2"/>
    <mergeCell ref="A3:C3"/>
    <mergeCell ref="A4:C4"/>
    <mergeCell ref="A7:C7"/>
    <mergeCell ref="A8:C8"/>
    <mergeCell ref="A9:C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5" sqref="C5"/>
    </sheetView>
  </sheetViews>
  <sheetFormatPr defaultColWidth="10.75390625" defaultRowHeight="12.75"/>
  <cols>
    <col min="1" max="1" width="28.75390625" style="5" customWidth="1"/>
    <col min="2" max="2" width="29.125" style="5" customWidth="1"/>
    <col min="3" max="3" width="25.875" style="5" customWidth="1"/>
    <col min="4" max="16384" width="10.75390625" style="5" customWidth="1"/>
  </cols>
  <sheetData>
    <row r="1" spans="1:3" ht="18.75">
      <c r="A1" s="3"/>
      <c r="B1" s="3"/>
      <c r="C1" s="204" t="s">
        <v>131</v>
      </c>
    </row>
    <row r="2" spans="1:3" ht="18.75">
      <c r="A2" s="3"/>
      <c r="B2" s="3"/>
      <c r="C2" s="204" t="s">
        <v>497</v>
      </c>
    </row>
    <row r="3" spans="1:3" ht="18.75">
      <c r="A3" s="3"/>
      <c r="B3" s="3"/>
      <c r="C3" s="79" t="s">
        <v>498</v>
      </c>
    </row>
    <row r="4" spans="1:3" ht="18.75">
      <c r="A4" s="3"/>
      <c r="B4" s="3"/>
      <c r="C4" s="92" t="s">
        <v>49</v>
      </c>
    </row>
    <row r="5" spans="1:3" ht="18.75">
      <c r="A5" s="3"/>
      <c r="B5" s="3"/>
      <c r="C5" s="92" t="s">
        <v>840</v>
      </c>
    </row>
    <row r="6" spans="1:3" ht="18.75">
      <c r="A6" s="3"/>
      <c r="B6" s="3"/>
      <c r="C6" s="136"/>
    </row>
    <row r="7" spans="1:3" ht="18.75">
      <c r="A7" s="3"/>
      <c r="B7" s="3"/>
      <c r="C7" s="204" t="s">
        <v>539</v>
      </c>
    </row>
    <row r="8" spans="1:3" ht="15.75">
      <c r="A8" s="7"/>
      <c r="B8" s="11" t="s">
        <v>574</v>
      </c>
      <c r="C8" s="7"/>
    </row>
    <row r="9" spans="1:3" ht="15.75">
      <c r="A9" s="7"/>
      <c r="B9" s="11" t="s">
        <v>712</v>
      </c>
      <c r="C9" s="7"/>
    </row>
    <row r="10" spans="1:3" ht="15.75">
      <c r="A10" s="7"/>
      <c r="B10" s="11" t="s">
        <v>636</v>
      </c>
      <c r="C10" s="7"/>
    </row>
    <row r="11" spans="1:3" ht="15.75">
      <c r="A11" s="7"/>
      <c r="B11" s="63" t="s">
        <v>50</v>
      </c>
      <c r="C11" s="7"/>
    </row>
    <row r="12" spans="1:3" ht="15.75">
      <c r="A12" s="7"/>
      <c r="B12" s="7"/>
      <c r="C12" s="8" t="s">
        <v>575</v>
      </c>
    </row>
    <row r="13" spans="1:3" ht="15.75">
      <c r="A13" s="2" t="s">
        <v>576</v>
      </c>
      <c r="B13" s="12"/>
      <c r="C13" s="13" t="s">
        <v>544</v>
      </c>
    </row>
    <row r="14" spans="1:3" ht="15.75">
      <c r="A14" s="7"/>
      <c r="B14" s="7"/>
      <c r="C14" s="25"/>
    </row>
    <row r="15" spans="1:7" ht="15.75">
      <c r="A15" s="7" t="s">
        <v>577</v>
      </c>
      <c r="B15" s="7"/>
      <c r="C15" s="159"/>
      <c r="F15" s="76"/>
      <c r="G15" s="42"/>
    </row>
    <row r="16" spans="1:7" ht="15.75">
      <c r="A16" s="7" t="s">
        <v>578</v>
      </c>
      <c r="B16" s="7"/>
      <c r="C16" s="159"/>
      <c r="F16" s="76"/>
      <c r="G16" s="42"/>
    </row>
    <row r="17" spans="1:7" ht="15.75">
      <c r="A17" s="7" t="s">
        <v>579</v>
      </c>
      <c r="B17" s="7"/>
      <c r="C17" s="159"/>
      <c r="F17" s="76"/>
      <c r="G17" s="42"/>
    </row>
    <row r="18" spans="1:7" ht="15.75">
      <c r="A18" s="7" t="s">
        <v>607</v>
      </c>
      <c r="B18" s="7"/>
      <c r="C18" s="159"/>
      <c r="F18" s="76"/>
      <c r="G18" s="42"/>
    </row>
    <row r="19" spans="1:7" ht="15.75">
      <c r="A19" s="7" t="s">
        <v>608</v>
      </c>
      <c r="B19" s="7"/>
      <c r="C19" s="85"/>
      <c r="F19" s="76"/>
      <c r="G19" s="42"/>
    </row>
    <row r="20" spans="1:7" ht="15.75">
      <c r="A20" s="7" t="s">
        <v>609</v>
      </c>
      <c r="B20" s="7"/>
      <c r="C20" s="159"/>
      <c r="F20" s="76"/>
      <c r="G20" s="42"/>
    </row>
    <row r="21" spans="1:7" ht="15.75">
      <c r="A21" s="7" t="s">
        <v>610</v>
      </c>
      <c r="B21" s="7"/>
      <c r="C21" s="159"/>
      <c r="F21" s="76"/>
      <c r="G21" s="42"/>
    </row>
    <row r="22" spans="1:7" ht="15.75">
      <c r="A22" s="7" t="s">
        <v>611</v>
      </c>
      <c r="B22" s="7"/>
      <c r="C22" s="159"/>
      <c r="F22" s="76"/>
      <c r="G22" s="42"/>
    </row>
    <row r="23" spans="1:7" ht="15.75">
      <c r="A23" s="7" t="s">
        <v>612</v>
      </c>
      <c r="B23" s="7"/>
      <c r="C23" s="159"/>
      <c r="F23" s="76"/>
      <c r="G23" s="42"/>
    </row>
    <row r="24" spans="1:7" ht="15.75">
      <c r="A24" s="7" t="s">
        <v>613</v>
      </c>
      <c r="B24" s="7"/>
      <c r="C24" s="159"/>
      <c r="F24" s="76"/>
      <c r="G24" s="42"/>
    </row>
    <row r="25" spans="1:7" ht="15.75">
      <c r="A25" s="7" t="s">
        <v>617</v>
      </c>
      <c r="B25" s="7"/>
      <c r="C25" s="159"/>
      <c r="F25" s="76"/>
      <c r="G25" s="42"/>
    </row>
    <row r="26" spans="1:7" ht="15.75">
      <c r="A26" s="7" t="s">
        <v>618</v>
      </c>
      <c r="B26" s="7"/>
      <c r="C26" s="159"/>
      <c r="F26" s="76"/>
      <c r="G26" s="42"/>
    </row>
    <row r="27" spans="1:7" ht="15.75">
      <c r="A27" s="7" t="s">
        <v>619</v>
      </c>
      <c r="B27" s="7"/>
      <c r="C27" s="159"/>
      <c r="F27" s="76"/>
      <c r="G27" s="42"/>
    </row>
    <row r="28" spans="1:7" ht="15.75">
      <c r="A28" s="7" t="s">
        <v>620</v>
      </c>
      <c r="B28" s="7"/>
      <c r="C28" s="159"/>
      <c r="F28" s="76"/>
      <c r="G28" s="42"/>
    </row>
    <row r="29" spans="1:7" ht="15.75">
      <c r="A29" s="7" t="s">
        <v>621</v>
      </c>
      <c r="B29" s="7"/>
      <c r="C29" s="159"/>
      <c r="F29" s="76"/>
      <c r="G29" s="42"/>
    </row>
    <row r="30" spans="1:7" ht="15.75">
      <c r="A30" s="7" t="s">
        <v>622</v>
      </c>
      <c r="B30" s="7"/>
      <c r="C30" s="159"/>
      <c r="F30" s="76"/>
      <c r="G30" s="42"/>
    </row>
    <row r="31" spans="1:7" ht="15.75">
      <c r="A31" s="7" t="s">
        <v>623</v>
      </c>
      <c r="B31" s="7"/>
      <c r="C31" s="159"/>
      <c r="F31" s="76"/>
      <c r="G31" s="42"/>
    </row>
    <row r="32" spans="1:7" ht="15.75">
      <c r="A32" s="7" t="s">
        <v>624</v>
      </c>
      <c r="B32" s="7"/>
      <c r="C32" s="159"/>
      <c r="F32" s="76"/>
      <c r="G32" s="42"/>
    </row>
    <row r="33" spans="1:7" ht="15.75">
      <c r="A33" s="7" t="s">
        <v>625</v>
      </c>
      <c r="B33" s="7"/>
      <c r="C33" s="159"/>
      <c r="F33" s="76"/>
      <c r="G33" s="42"/>
    </row>
    <row r="34" spans="1:7" ht="15.75">
      <c r="A34" s="7" t="s">
        <v>626</v>
      </c>
      <c r="B34" s="7"/>
      <c r="C34" s="159"/>
      <c r="F34" s="76"/>
      <c r="G34" s="42"/>
    </row>
    <row r="35" spans="1:7" ht="15.75">
      <c r="A35" s="7" t="s">
        <v>627</v>
      </c>
      <c r="B35" s="7"/>
      <c r="C35" s="159"/>
      <c r="F35" s="76"/>
      <c r="G35" s="42"/>
    </row>
    <row r="36" spans="1:7" ht="15.75">
      <c r="A36" s="7" t="s">
        <v>628</v>
      </c>
      <c r="B36" s="7"/>
      <c r="C36" s="159"/>
      <c r="F36" s="76"/>
      <c r="G36" s="42"/>
    </row>
    <row r="37" spans="1:7" ht="15.75">
      <c r="A37" s="7" t="s">
        <v>629</v>
      </c>
      <c r="B37" s="7"/>
      <c r="C37" s="159"/>
      <c r="F37" s="76"/>
      <c r="G37" s="42"/>
    </row>
    <row r="38" spans="1:7" ht="15.75">
      <c r="A38" s="7" t="s">
        <v>630</v>
      </c>
      <c r="B38" s="7"/>
      <c r="C38" s="159"/>
      <c r="F38" s="76"/>
      <c r="G38" s="42"/>
    </row>
    <row r="39" spans="1:7" ht="15.75">
      <c r="A39" s="7" t="s">
        <v>631</v>
      </c>
      <c r="B39" s="7"/>
      <c r="C39" s="159"/>
      <c r="F39" s="58"/>
      <c r="G39" s="42"/>
    </row>
    <row r="40" spans="1:2" ht="15.75">
      <c r="A40" s="7"/>
      <c r="B40" s="7"/>
    </row>
    <row r="41" spans="1:3" ht="15.75">
      <c r="A41" s="7" t="s">
        <v>632</v>
      </c>
      <c r="B41" s="7"/>
      <c r="C41" s="24">
        <f>SUM(C15:C39)</f>
        <v>0</v>
      </c>
    </row>
  </sheetData>
  <sheetProtection/>
  <printOptions/>
  <pageMargins left="0.75" right="0.75" top="1" bottom="1" header="0.5" footer="0.5"/>
  <pageSetup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4">
      <selection activeCell="C5" sqref="C5"/>
    </sheetView>
  </sheetViews>
  <sheetFormatPr defaultColWidth="10.75390625" defaultRowHeight="12.75"/>
  <cols>
    <col min="1" max="1" width="43.625" style="5" customWidth="1"/>
    <col min="2" max="2" width="16.375" style="5" customWidth="1"/>
    <col min="3" max="3" width="17.625" style="5" customWidth="1"/>
    <col min="4" max="16384" width="10.75390625" style="5" customWidth="1"/>
  </cols>
  <sheetData>
    <row r="1" spans="1:3" ht="18.75">
      <c r="A1" s="3"/>
      <c r="B1" s="3"/>
      <c r="C1" s="204" t="s">
        <v>355</v>
      </c>
    </row>
    <row r="2" spans="1:3" ht="18.75">
      <c r="A2" s="3"/>
      <c r="B2" s="3"/>
      <c r="C2" s="204" t="s">
        <v>497</v>
      </c>
    </row>
    <row r="3" spans="1:3" ht="18.75">
      <c r="A3" s="3"/>
      <c r="B3" s="3"/>
      <c r="C3" s="79" t="s">
        <v>498</v>
      </c>
    </row>
    <row r="4" spans="1:3" ht="18.75">
      <c r="A4" s="3"/>
      <c r="B4" s="3"/>
      <c r="C4" s="92" t="s">
        <v>49</v>
      </c>
    </row>
    <row r="5" spans="1:3" ht="18.75">
      <c r="A5" s="3"/>
      <c r="B5" s="3"/>
      <c r="C5" s="92" t="s">
        <v>840</v>
      </c>
    </row>
    <row r="6" spans="1:3" ht="18.75">
      <c r="A6" s="3"/>
      <c r="B6" s="3"/>
      <c r="C6" s="136"/>
    </row>
    <row r="7" spans="1:3" ht="18.75">
      <c r="A7" s="3"/>
      <c r="B7" s="3"/>
      <c r="C7" s="204" t="s">
        <v>138</v>
      </c>
    </row>
    <row r="8" spans="1:3" ht="15.75">
      <c r="A8" s="466" t="s">
        <v>574</v>
      </c>
      <c r="B8" s="444"/>
      <c r="C8" s="444"/>
    </row>
    <row r="9" spans="1:3" ht="15.75">
      <c r="A9" s="466" t="s">
        <v>712</v>
      </c>
      <c r="B9" s="444"/>
      <c r="C9" s="444"/>
    </row>
    <row r="10" spans="1:3" ht="15.75">
      <c r="A10" s="466" t="s">
        <v>636</v>
      </c>
      <c r="B10" s="444"/>
      <c r="C10" s="444"/>
    </row>
    <row r="11" spans="1:3" ht="15.75">
      <c r="A11" s="443" t="s">
        <v>57</v>
      </c>
      <c r="B11" s="444"/>
      <c r="C11" s="444"/>
    </row>
    <row r="12" spans="1:3" ht="15.75">
      <c r="A12" s="7"/>
      <c r="B12" s="7"/>
      <c r="C12" s="8" t="s">
        <v>575</v>
      </c>
    </row>
    <row r="13" spans="1:3" ht="15.75">
      <c r="A13" s="2" t="s">
        <v>576</v>
      </c>
      <c r="B13" s="13">
        <v>2020</v>
      </c>
      <c r="C13" s="13">
        <v>2021</v>
      </c>
    </row>
    <row r="14" spans="1:3" ht="15.75">
      <c r="A14" s="7"/>
      <c r="B14" s="7"/>
      <c r="C14" s="25"/>
    </row>
    <row r="15" spans="1:7" ht="15.75">
      <c r="A15" s="7" t="s">
        <v>577</v>
      </c>
      <c r="B15" s="159"/>
      <c r="C15" s="159"/>
      <c r="F15" s="76"/>
      <c r="G15" s="42"/>
    </row>
    <row r="16" spans="1:7" ht="15.75">
      <c r="A16" s="7" t="s">
        <v>578</v>
      </c>
      <c r="B16" s="159"/>
      <c r="C16" s="159"/>
      <c r="F16" s="76"/>
      <c r="G16" s="42"/>
    </row>
    <row r="17" spans="1:7" ht="15.75">
      <c r="A17" s="7" t="s">
        <v>579</v>
      </c>
      <c r="B17" s="159"/>
      <c r="C17" s="159"/>
      <c r="F17" s="76"/>
      <c r="G17" s="42"/>
    </row>
    <row r="18" spans="1:7" ht="15.75">
      <c r="A18" s="7" t="s">
        <v>607</v>
      </c>
      <c r="B18" s="159"/>
      <c r="C18" s="159"/>
      <c r="F18" s="76"/>
      <c r="G18" s="42"/>
    </row>
    <row r="19" spans="1:7" ht="15.75">
      <c r="A19" s="7" t="s">
        <v>608</v>
      </c>
      <c r="B19" s="85"/>
      <c r="C19" s="85"/>
      <c r="F19" s="76"/>
      <c r="G19" s="42"/>
    </row>
    <row r="20" spans="1:7" ht="15.75">
      <c r="A20" s="7" t="s">
        <v>609</v>
      </c>
      <c r="B20" s="159"/>
      <c r="C20" s="159"/>
      <c r="F20" s="76"/>
      <c r="G20" s="42"/>
    </row>
    <row r="21" spans="1:7" ht="15.75">
      <c r="A21" s="7" t="s">
        <v>610</v>
      </c>
      <c r="B21" s="159"/>
      <c r="C21" s="159"/>
      <c r="F21" s="76"/>
      <c r="G21" s="42"/>
    </row>
    <row r="22" spans="1:7" ht="15.75">
      <c r="A22" s="7" t="s">
        <v>611</v>
      </c>
      <c r="B22" s="159"/>
      <c r="C22" s="159"/>
      <c r="F22" s="76"/>
      <c r="G22" s="42"/>
    </row>
    <row r="23" spans="1:7" ht="15.75">
      <c r="A23" s="7" t="s">
        <v>612</v>
      </c>
      <c r="B23" s="159"/>
      <c r="C23" s="159"/>
      <c r="F23" s="76"/>
      <c r="G23" s="42"/>
    </row>
    <row r="24" spans="1:7" ht="15.75">
      <c r="A24" s="7" t="s">
        <v>613</v>
      </c>
      <c r="B24" s="159"/>
      <c r="C24" s="159"/>
      <c r="F24" s="76"/>
      <c r="G24" s="42"/>
    </row>
    <row r="25" spans="1:7" ht="15.75">
      <c r="A25" s="7" t="s">
        <v>617</v>
      </c>
      <c r="B25" s="159"/>
      <c r="C25" s="159"/>
      <c r="F25" s="76"/>
      <c r="G25" s="42"/>
    </row>
    <row r="26" spans="1:7" ht="15.75">
      <c r="A26" s="7" t="s">
        <v>618</v>
      </c>
      <c r="B26" s="159"/>
      <c r="C26" s="159"/>
      <c r="F26" s="76"/>
      <c r="G26" s="42"/>
    </row>
    <row r="27" spans="1:7" ht="15.75">
      <c r="A27" s="7" t="s">
        <v>619</v>
      </c>
      <c r="B27" s="159"/>
      <c r="C27" s="159"/>
      <c r="F27" s="76"/>
      <c r="G27" s="42"/>
    </row>
    <row r="28" spans="1:7" ht="15.75">
      <c r="A28" s="7" t="s">
        <v>620</v>
      </c>
      <c r="B28" s="159"/>
      <c r="C28" s="159"/>
      <c r="F28" s="76"/>
      <c r="G28" s="42"/>
    </row>
    <row r="29" spans="1:7" ht="15.75">
      <c r="A29" s="7" t="s">
        <v>621</v>
      </c>
      <c r="B29" s="159"/>
      <c r="C29" s="159"/>
      <c r="F29" s="76"/>
      <c r="G29" s="42"/>
    </row>
    <row r="30" spans="1:7" ht="15.75">
      <c r="A30" s="7" t="s">
        <v>622</v>
      </c>
      <c r="B30" s="159"/>
      <c r="C30" s="159"/>
      <c r="F30" s="76"/>
      <c r="G30" s="42"/>
    </row>
    <row r="31" spans="1:7" ht="15.75">
      <c r="A31" s="7" t="s">
        <v>623</v>
      </c>
      <c r="B31" s="159"/>
      <c r="C31" s="159"/>
      <c r="F31" s="76"/>
      <c r="G31" s="42"/>
    </row>
    <row r="32" spans="1:7" ht="15.75">
      <c r="A32" s="7" t="s">
        <v>624</v>
      </c>
      <c r="B32" s="159"/>
      <c r="C32" s="159"/>
      <c r="F32" s="76"/>
      <c r="G32" s="42"/>
    </row>
    <row r="33" spans="1:7" ht="15.75">
      <c r="A33" s="7" t="s">
        <v>625</v>
      </c>
      <c r="B33" s="159"/>
      <c r="C33" s="159"/>
      <c r="F33" s="76"/>
      <c r="G33" s="42"/>
    </row>
    <row r="34" spans="1:7" ht="15.75">
      <c r="A34" s="7" t="s">
        <v>626</v>
      </c>
      <c r="B34" s="159"/>
      <c r="C34" s="159"/>
      <c r="F34" s="76"/>
      <c r="G34" s="42"/>
    </row>
    <row r="35" spans="1:7" ht="15.75">
      <c r="A35" s="7" t="s">
        <v>627</v>
      </c>
      <c r="B35" s="159"/>
      <c r="C35" s="159"/>
      <c r="F35" s="76"/>
      <c r="G35" s="42"/>
    </row>
    <row r="36" spans="1:7" ht="15.75">
      <c r="A36" s="7" t="s">
        <v>628</v>
      </c>
      <c r="B36" s="159"/>
      <c r="C36" s="159"/>
      <c r="F36" s="76"/>
      <c r="G36" s="42"/>
    </row>
    <row r="37" spans="1:7" ht="15.75">
      <c r="A37" s="7" t="s">
        <v>629</v>
      </c>
      <c r="B37" s="159"/>
      <c r="C37" s="159"/>
      <c r="F37" s="76"/>
      <c r="G37" s="42"/>
    </row>
    <row r="38" spans="1:7" ht="15.75">
      <c r="A38" s="7" t="s">
        <v>630</v>
      </c>
      <c r="B38" s="159"/>
      <c r="C38" s="159"/>
      <c r="F38" s="76"/>
      <c r="G38" s="42"/>
    </row>
    <row r="39" spans="1:7" ht="15.75">
      <c r="A39" s="7" t="s">
        <v>631</v>
      </c>
      <c r="B39" s="159"/>
      <c r="C39" s="159"/>
      <c r="F39" s="58"/>
      <c r="G39" s="42"/>
    </row>
    <row r="40" spans="1:2" ht="15.75">
      <c r="A40" s="7"/>
      <c r="B40" s="7"/>
    </row>
    <row r="41" spans="1:3" ht="15.75">
      <c r="A41" s="7" t="s">
        <v>632</v>
      </c>
      <c r="B41" s="24">
        <f>SUM(B15:B39)</f>
        <v>0</v>
      </c>
      <c r="C41" s="24">
        <f>SUM(C15:C39)</f>
        <v>0</v>
      </c>
    </row>
  </sheetData>
  <sheetProtection/>
  <mergeCells count="4">
    <mergeCell ref="A10:C10"/>
    <mergeCell ref="A9:C9"/>
    <mergeCell ref="A8:C8"/>
    <mergeCell ref="A11:C11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00390625" style="0" customWidth="1"/>
    <col min="2" max="2" width="40.625" style="0" customWidth="1"/>
    <col min="3" max="3" width="10.25390625" style="0" customWidth="1"/>
    <col min="4" max="4" width="11.375" style="0" customWidth="1"/>
    <col min="5" max="5" width="10.125" style="0" bestFit="1" customWidth="1"/>
  </cols>
  <sheetData>
    <row r="1" spans="1:4" ht="12.75">
      <c r="A1" s="51"/>
      <c r="B1" s="51"/>
      <c r="C1" s="51"/>
      <c r="D1" s="92" t="s">
        <v>647</v>
      </c>
    </row>
    <row r="2" spans="1:4" ht="12.75">
      <c r="A2" s="51"/>
      <c r="B2" s="51"/>
      <c r="C2" s="51"/>
      <c r="D2" s="92" t="s">
        <v>497</v>
      </c>
    </row>
    <row r="3" spans="1:4" ht="12.75">
      <c r="A3" s="51"/>
      <c r="B3" s="51"/>
      <c r="C3" s="51"/>
      <c r="D3" s="92" t="s">
        <v>498</v>
      </c>
    </row>
    <row r="4" spans="1:4" ht="12.75">
      <c r="A4" s="51"/>
      <c r="B4" s="51"/>
      <c r="C4" s="51"/>
      <c r="D4" s="92" t="s">
        <v>49</v>
      </c>
    </row>
    <row r="5" spans="1:4" ht="12.75">
      <c r="A5" s="51"/>
      <c r="B5" s="51"/>
      <c r="C5" s="51"/>
      <c r="D5" s="92" t="s">
        <v>840</v>
      </c>
    </row>
    <row r="6" spans="1:4" ht="12.75">
      <c r="A6" s="51"/>
      <c r="B6" s="51"/>
      <c r="C6" s="51"/>
      <c r="D6" s="92"/>
    </row>
    <row r="7" spans="1:4" ht="12.75">
      <c r="A7" s="51"/>
      <c r="B7" s="51"/>
      <c r="C7" s="51"/>
      <c r="D7" s="163" t="s">
        <v>138</v>
      </c>
    </row>
    <row r="8" spans="1:4" ht="12.75">
      <c r="A8" s="51"/>
      <c r="B8" s="137" t="s">
        <v>548</v>
      </c>
      <c r="C8" s="137"/>
      <c r="D8" s="51"/>
    </row>
    <row r="9" spans="1:4" ht="12.75">
      <c r="A9" s="51"/>
      <c r="B9" s="137" t="s">
        <v>547</v>
      </c>
      <c r="C9" s="137"/>
      <c r="D9" s="51"/>
    </row>
    <row r="10" spans="1:4" ht="12.75">
      <c r="A10" s="51"/>
      <c r="B10" s="137" t="s">
        <v>706</v>
      </c>
      <c r="C10" s="137"/>
      <c r="D10" s="51"/>
    </row>
    <row r="11" spans="1:4" ht="12.75">
      <c r="A11" s="51"/>
      <c r="B11" s="137" t="s">
        <v>57</v>
      </c>
      <c r="C11" s="137"/>
      <c r="D11" s="51"/>
    </row>
    <row r="12" spans="1:4" ht="12.75">
      <c r="A12" s="51"/>
      <c r="B12" s="51"/>
      <c r="C12" s="51"/>
      <c r="D12" s="95" t="s">
        <v>523</v>
      </c>
    </row>
    <row r="13" spans="1:4" ht="12.75">
      <c r="A13" s="96" t="s">
        <v>657</v>
      </c>
      <c r="B13" s="96" t="s">
        <v>658</v>
      </c>
      <c r="C13" s="96">
        <v>2020</v>
      </c>
      <c r="D13" s="96">
        <v>2021</v>
      </c>
    </row>
    <row r="14" spans="1:4" ht="12.75">
      <c r="A14" s="164"/>
      <c r="B14" s="164"/>
      <c r="C14" s="164"/>
      <c r="D14" s="164"/>
    </row>
    <row r="15" spans="1:4" ht="25.5">
      <c r="A15" s="165" t="s">
        <v>685</v>
      </c>
      <c r="B15" s="166" t="s">
        <v>646</v>
      </c>
      <c r="C15" s="302">
        <v>0</v>
      </c>
      <c r="D15" s="165">
        <v>0</v>
      </c>
    </row>
    <row r="16" spans="1:4" ht="25.5">
      <c r="A16" s="303" t="s">
        <v>694</v>
      </c>
      <c r="B16" s="304" t="s">
        <v>655</v>
      </c>
      <c r="C16" s="305">
        <v>0</v>
      </c>
      <c r="D16" s="165">
        <v>0</v>
      </c>
    </row>
    <row r="17" spans="1:4" ht="12.75">
      <c r="A17" s="167" t="s">
        <v>696</v>
      </c>
      <c r="B17" s="160" t="s">
        <v>483</v>
      </c>
      <c r="C17" s="168">
        <f>C18</f>
        <v>-763774.8</v>
      </c>
      <c r="D17" s="168">
        <f>D18</f>
        <v>-769052.4</v>
      </c>
    </row>
    <row r="18" spans="1:4" ht="12.75">
      <c r="A18" s="167" t="s">
        <v>697</v>
      </c>
      <c r="B18" s="160" t="s">
        <v>486</v>
      </c>
      <c r="C18" s="168">
        <f>C19</f>
        <v>-763774.8</v>
      </c>
      <c r="D18" s="168">
        <f>D19</f>
        <v>-769052.4</v>
      </c>
    </row>
    <row r="19" spans="1:5" ht="25.5">
      <c r="A19" s="167" t="s">
        <v>518</v>
      </c>
      <c r="B19" s="160" t="s">
        <v>487</v>
      </c>
      <c r="C19" s="168">
        <f>-C22</f>
        <v>-763774.8</v>
      </c>
      <c r="D19" s="168">
        <f>-D22</f>
        <v>-769052.4</v>
      </c>
      <c r="E19" s="306"/>
    </row>
    <row r="20" spans="1:4" ht="12.75">
      <c r="A20" s="167" t="s">
        <v>701</v>
      </c>
      <c r="B20" s="160" t="s">
        <v>484</v>
      </c>
      <c r="C20" s="168">
        <f>C21</f>
        <v>763774.8</v>
      </c>
      <c r="D20" s="168">
        <f>D21</f>
        <v>769052.4</v>
      </c>
    </row>
    <row r="21" spans="1:4" ht="12.75">
      <c r="A21" s="167" t="s">
        <v>702</v>
      </c>
      <c r="B21" s="160" t="s">
        <v>485</v>
      </c>
      <c r="C21" s="168">
        <f>C22</f>
        <v>763774.8</v>
      </c>
      <c r="D21" s="168">
        <f>D22</f>
        <v>769052.4</v>
      </c>
    </row>
    <row r="22" spans="1:4" ht="25.5">
      <c r="A22" s="167" t="s">
        <v>705</v>
      </c>
      <c r="B22" s="160" t="s">
        <v>488</v>
      </c>
      <c r="C22" s="307">
        <v>763774.8</v>
      </c>
      <c r="D22" s="165">
        <v>769052.4</v>
      </c>
    </row>
    <row r="23" spans="3:4" ht="12.75">
      <c r="C23">
        <v>763774.8</v>
      </c>
      <c r="D23" s="64">
        <v>769052.3999999999</v>
      </c>
    </row>
  </sheetData>
  <sheetProtection/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43"/>
  <sheetViews>
    <sheetView zoomScale="75" zoomScaleNormal="75" zoomScalePageLayoutView="0" workbookViewId="0" topLeftCell="A1">
      <selection activeCell="C5" sqref="C5"/>
    </sheetView>
  </sheetViews>
  <sheetFormatPr defaultColWidth="10.75390625" defaultRowHeight="12.75"/>
  <cols>
    <col min="1" max="1" width="7.25390625" style="5" customWidth="1"/>
    <col min="2" max="2" width="63.75390625" style="5" customWidth="1"/>
    <col min="3" max="3" width="14.75390625" style="5" customWidth="1"/>
    <col min="4" max="16384" width="10.75390625" style="5" customWidth="1"/>
  </cols>
  <sheetData>
    <row r="1" spans="2:3" ht="18.75">
      <c r="B1" s="3"/>
      <c r="C1" s="80" t="s">
        <v>356</v>
      </c>
    </row>
    <row r="2" spans="2:3" ht="18.75">
      <c r="B2" s="3"/>
      <c r="C2" s="80" t="s">
        <v>497</v>
      </c>
    </row>
    <row r="3" spans="2:3" ht="18.75">
      <c r="B3" s="3"/>
      <c r="C3" s="33" t="s">
        <v>498</v>
      </c>
    </row>
    <row r="4" spans="2:3" ht="18.75">
      <c r="B4" s="3"/>
      <c r="C4" s="92" t="s">
        <v>49</v>
      </c>
    </row>
    <row r="5" spans="2:3" ht="18.75">
      <c r="B5" s="3"/>
      <c r="C5" s="92" t="s">
        <v>840</v>
      </c>
    </row>
    <row r="6" spans="2:3" ht="18.75">
      <c r="B6" s="3"/>
      <c r="C6" s="7"/>
    </row>
    <row r="7" spans="2:3" ht="18.75">
      <c r="B7" s="3"/>
      <c r="C7" s="67" t="s">
        <v>539</v>
      </c>
    </row>
    <row r="8" spans="2:3" ht="18.75">
      <c r="B8" s="6" t="s">
        <v>574</v>
      </c>
      <c r="C8" s="3"/>
    </row>
    <row r="9" spans="2:3" ht="18.75">
      <c r="B9" s="6" t="s">
        <v>635</v>
      </c>
      <c r="C9" s="3"/>
    </row>
    <row r="10" spans="2:3" ht="18.75">
      <c r="B10" s="29" t="s">
        <v>638</v>
      </c>
      <c r="C10" s="3"/>
    </row>
    <row r="11" spans="2:3" ht="18.75">
      <c r="B11" s="6" t="s">
        <v>641</v>
      </c>
      <c r="C11" s="3"/>
    </row>
    <row r="12" spans="2:3" ht="18" customHeight="1">
      <c r="B12" s="63" t="s">
        <v>50</v>
      </c>
      <c r="C12" s="8" t="s">
        <v>575</v>
      </c>
    </row>
    <row r="13" spans="2:3" ht="18" customHeight="1">
      <c r="B13" s="11"/>
      <c r="C13" s="8"/>
    </row>
    <row r="14" spans="2:3" ht="26.25" customHeight="1">
      <c r="B14" s="9" t="s">
        <v>576</v>
      </c>
      <c r="C14" s="10" t="s">
        <v>544</v>
      </c>
    </row>
    <row r="15" spans="2:3" ht="15.75">
      <c r="B15" s="7"/>
      <c r="C15" s="11"/>
    </row>
    <row r="16" spans="2:8" ht="15.75">
      <c r="B16" s="7" t="s">
        <v>577</v>
      </c>
      <c r="C16" s="257">
        <v>78</v>
      </c>
      <c r="F16" s="70"/>
      <c r="H16" s="26"/>
    </row>
    <row r="17" spans="2:8" ht="15.75">
      <c r="B17" s="7" t="s">
        <v>578</v>
      </c>
      <c r="C17" s="257">
        <v>86.8</v>
      </c>
      <c r="F17" s="70"/>
      <c r="H17" s="26"/>
    </row>
    <row r="18" spans="2:8" ht="15.75">
      <c r="B18" s="7" t="s">
        <v>579</v>
      </c>
      <c r="C18" s="257">
        <v>75.2</v>
      </c>
      <c r="F18" s="70"/>
      <c r="H18" s="26"/>
    </row>
    <row r="19" spans="2:8" ht="15.75">
      <c r="B19" s="7" t="s">
        <v>607</v>
      </c>
      <c r="C19" s="257">
        <v>88.8</v>
      </c>
      <c r="F19" s="70"/>
      <c r="H19" s="26"/>
    </row>
    <row r="20" spans="2:8" ht="15.75">
      <c r="B20" s="7" t="s">
        <v>608</v>
      </c>
      <c r="C20" s="257">
        <v>94</v>
      </c>
      <c r="F20" s="70"/>
      <c r="H20" s="26"/>
    </row>
    <row r="21" spans="2:8" ht="15.75">
      <c r="B21" s="7" t="s">
        <v>609</v>
      </c>
      <c r="C21" s="257">
        <v>88.3</v>
      </c>
      <c r="F21" s="70"/>
      <c r="H21" s="26"/>
    </row>
    <row r="22" spans="2:8" ht="15.75">
      <c r="B22" s="7" t="s">
        <v>610</v>
      </c>
      <c r="C22" s="257">
        <v>86.9</v>
      </c>
      <c r="F22" s="70"/>
      <c r="H22" s="26"/>
    </row>
    <row r="23" spans="2:8" ht="15.75">
      <c r="B23" s="7" t="s">
        <v>611</v>
      </c>
      <c r="C23" s="257">
        <v>83.1</v>
      </c>
      <c r="F23" s="70"/>
      <c r="H23" s="26"/>
    </row>
    <row r="24" spans="2:8" ht="15.75">
      <c r="B24" s="7" t="s">
        <v>612</v>
      </c>
      <c r="C24" s="257">
        <v>88</v>
      </c>
      <c r="F24" s="70"/>
      <c r="H24" s="26"/>
    </row>
    <row r="25" spans="2:8" ht="15.75">
      <c r="B25" s="7" t="s">
        <v>613</v>
      </c>
      <c r="C25" s="257">
        <v>87.9</v>
      </c>
      <c r="F25" s="70"/>
      <c r="H25" s="26"/>
    </row>
    <row r="26" spans="2:8" ht="15.75">
      <c r="B26" s="7" t="s">
        <v>617</v>
      </c>
      <c r="C26" s="257">
        <v>95.4</v>
      </c>
      <c r="F26" s="70"/>
      <c r="H26" s="26"/>
    </row>
    <row r="27" spans="2:8" ht="15.75">
      <c r="B27" s="7" t="s">
        <v>618</v>
      </c>
      <c r="C27" s="257">
        <v>87</v>
      </c>
      <c r="F27" s="70"/>
      <c r="H27" s="26"/>
    </row>
    <row r="28" spans="2:8" ht="15.75">
      <c r="B28" s="7" t="s">
        <v>619</v>
      </c>
      <c r="C28" s="257">
        <v>87.4</v>
      </c>
      <c r="F28" s="70"/>
      <c r="H28" s="26"/>
    </row>
    <row r="29" spans="2:8" ht="15.75">
      <c r="B29" s="7" t="s">
        <v>620</v>
      </c>
      <c r="C29" s="257">
        <v>75.9</v>
      </c>
      <c r="F29" s="70"/>
      <c r="H29" s="26"/>
    </row>
    <row r="30" spans="2:8" ht="15.75">
      <c r="B30" s="7" t="s">
        <v>621</v>
      </c>
      <c r="C30" s="257">
        <v>86.8</v>
      </c>
      <c r="F30" s="70"/>
      <c r="H30" s="26"/>
    </row>
    <row r="31" spans="2:8" ht="15.75">
      <c r="B31" s="7" t="s">
        <v>622</v>
      </c>
      <c r="C31" s="257">
        <v>87</v>
      </c>
      <c r="F31" s="70"/>
      <c r="H31" s="26"/>
    </row>
    <row r="32" spans="2:8" ht="15.75">
      <c r="B32" s="7" t="s">
        <v>623</v>
      </c>
      <c r="C32" s="257">
        <v>78.2</v>
      </c>
      <c r="F32" s="70"/>
      <c r="H32" s="26"/>
    </row>
    <row r="33" spans="2:8" ht="15.75">
      <c r="B33" s="7" t="s">
        <v>624</v>
      </c>
      <c r="C33" s="257">
        <v>88</v>
      </c>
      <c r="F33" s="70"/>
      <c r="H33" s="26"/>
    </row>
    <row r="34" spans="2:8" ht="15.75">
      <c r="B34" s="7" t="s">
        <v>625</v>
      </c>
      <c r="C34" s="257">
        <v>87.7</v>
      </c>
      <c r="F34" s="70"/>
      <c r="H34" s="26"/>
    </row>
    <row r="35" spans="2:8" ht="15.75">
      <c r="B35" s="7" t="s">
        <v>626</v>
      </c>
      <c r="C35" s="257">
        <v>90.1</v>
      </c>
      <c r="F35" s="70"/>
      <c r="H35" s="26"/>
    </row>
    <row r="36" spans="2:8" ht="15.75">
      <c r="B36" s="7" t="s">
        <v>627</v>
      </c>
      <c r="C36" s="257">
        <v>89.9</v>
      </c>
      <c r="F36" s="70"/>
      <c r="H36" s="26"/>
    </row>
    <row r="37" spans="2:8" ht="15.75">
      <c r="B37" s="7" t="s">
        <v>628</v>
      </c>
      <c r="C37" s="257">
        <v>88.3</v>
      </c>
      <c r="F37" s="70"/>
      <c r="H37" s="26"/>
    </row>
    <row r="38" spans="2:8" ht="15.75">
      <c r="B38" s="7" t="s">
        <v>629</v>
      </c>
      <c r="C38" s="257">
        <v>90.2</v>
      </c>
      <c r="F38" s="70"/>
      <c r="H38" s="26"/>
    </row>
    <row r="39" spans="2:8" ht="15.75">
      <c r="B39" s="7" t="s">
        <v>630</v>
      </c>
      <c r="C39" s="257">
        <v>85.5</v>
      </c>
      <c r="F39" s="70"/>
      <c r="H39" s="26"/>
    </row>
    <row r="40" spans="2:8" ht="15.75">
      <c r="B40" s="7" t="s">
        <v>631</v>
      </c>
      <c r="C40" s="257">
        <v>85.7</v>
      </c>
      <c r="F40" s="70"/>
      <c r="H40" s="26"/>
    </row>
    <row r="41" spans="2:8" ht="15.75">
      <c r="B41" s="7"/>
      <c r="C41" s="23"/>
      <c r="H41" s="26"/>
    </row>
    <row r="42" spans="2:8" ht="15.75">
      <c r="B42" s="7" t="s">
        <v>632</v>
      </c>
      <c r="C42" s="23">
        <f>SUM(C16:C41)</f>
        <v>2160.1000000000004</v>
      </c>
      <c r="H42" s="26"/>
    </row>
    <row r="43" ht="15.75">
      <c r="H43" s="26"/>
    </row>
  </sheetData>
  <sheetProtection/>
  <printOptions/>
  <pageMargins left="1.3779527559055118" right="0.7874015748031497" top="0.5905511811023623" bottom="0.3937007874015748" header="0.5118110236220472" footer="0.5118110236220472"/>
  <pageSetup horizontalDpi="300" verticalDpi="300" orientation="portrait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zoomScalePageLayoutView="0" workbookViewId="0" topLeftCell="A1">
      <selection activeCell="C5" sqref="C5"/>
    </sheetView>
  </sheetViews>
  <sheetFormatPr defaultColWidth="10.75390625" defaultRowHeight="12.75"/>
  <cols>
    <col min="1" max="1" width="46.00390625" style="5" customWidth="1"/>
    <col min="2" max="2" width="15.00390625" style="5" customWidth="1"/>
    <col min="3" max="3" width="18.125" style="5" customWidth="1"/>
    <col min="4" max="16384" width="10.75390625" style="5" customWidth="1"/>
  </cols>
  <sheetData>
    <row r="1" spans="1:3" ht="18.75">
      <c r="A1" s="3"/>
      <c r="B1" s="3"/>
      <c r="C1" s="80" t="s">
        <v>356</v>
      </c>
    </row>
    <row r="2" spans="1:3" ht="18.75">
      <c r="A2" s="3"/>
      <c r="B2" s="3"/>
      <c r="C2" s="80" t="s">
        <v>497</v>
      </c>
    </row>
    <row r="3" spans="1:3" ht="18.75">
      <c r="A3" s="3"/>
      <c r="B3" s="3"/>
      <c r="C3" s="33" t="s">
        <v>498</v>
      </c>
    </row>
    <row r="4" spans="1:3" ht="18.75">
      <c r="A4" s="3"/>
      <c r="B4" s="3"/>
      <c r="C4" s="92" t="s">
        <v>49</v>
      </c>
    </row>
    <row r="5" spans="1:3" ht="18.75">
      <c r="A5" s="3"/>
      <c r="B5" s="3"/>
      <c r="C5" s="92" t="s">
        <v>840</v>
      </c>
    </row>
    <row r="6" spans="1:3" ht="18.75">
      <c r="A6" s="3"/>
      <c r="B6" s="3"/>
      <c r="C6" s="7"/>
    </row>
    <row r="7" spans="1:3" ht="18.75">
      <c r="A7" s="3"/>
      <c r="B7" s="3"/>
      <c r="C7" s="67" t="s">
        <v>138</v>
      </c>
    </row>
    <row r="8" spans="1:3" ht="18.75">
      <c r="A8" s="467" t="s">
        <v>574</v>
      </c>
      <c r="B8" s="444"/>
      <c r="C8" s="444"/>
    </row>
    <row r="9" spans="1:3" ht="18.75">
      <c r="A9" s="467" t="s">
        <v>635</v>
      </c>
      <c r="B9" s="444"/>
      <c r="C9" s="444"/>
    </row>
    <row r="10" spans="1:3" ht="18.75">
      <c r="A10" s="467" t="s">
        <v>638</v>
      </c>
      <c r="B10" s="440"/>
      <c r="C10" s="440"/>
    </row>
    <row r="11" spans="1:3" ht="18.75">
      <c r="A11" s="467" t="s">
        <v>641</v>
      </c>
      <c r="B11" s="444"/>
      <c r="C11" s="444"/>
    </row>
    <row r="12" spans="1:3" ht="18" customHeight="1">
      <c r="A12" s="33" t="s">
        <v>57</v>
      </c>
      <c r="B12" s="63"/>
      <c r="C12" s="8" t="s">
        <v>575</v>
      </c>
    </row>
    <row r="13" spans="1:3" ht="18" customHeight="1">
      <c r="A13" s="11"/>
      <c r="B13" s="11"/>
      <c r="C13" s="8"/>
    </row>
    <row r="14" spans="1:3" ht="26.25" customHeight="1">
      <c r="A14" s="9" t="s">
        <v>576</v>
      </c>
      <c r="B14" s="9">
        <v>2020</v>
      </c>
      <c r="C14" s="10">
        <v>2021</v>
      </c>
    </row>
    <row r="15" spans="1:3" ht="15.75">
      <c r="A15" s="7"/>
      <c r="B15" s="7"/>
      <c r="C15" s="11"/>
    </row>
    <row r="16" spans="1:8" ht="15.75">
      <c r="A16" s="7" t="s">
        <v>577</v>
      </c>
      <c r="B16" s="257">
        <v>78.2</v>
      </c>
      <c r="C16" s="257">
        <v>81.3</v>
      </c>
      <c r="F16" s="70"/>
      <c r="H16" s="26"/>
    </row>
    <row r="17" spans="1:8" ht="15.75">
      <c r="A17" s="7" t="s">
        <v>578</v>
      </c>
      <c r="B17" s="257">
        <v>87.1</v>
      </c>
      <c r="C17" s="257">
        <v>90.3</v>
      </c>
      <c r="F17" s="70"/>
      <c r="H17" s="26"/>
    </row>
    <row r="18" spans="1:8" ht="15.75">
      <c r="A18" s="7" t="s">
        <v>579</v>
      </c>
      <c r="B18" s="257">
        <v>75.5</v>
      </c>
      <c r="C18" s="257">
        <v>78.7</v>
      </c>
      <c r="F18" s="70"/>
      <c r="H18" s="26"/>
    </row>
    <row r="19" spans="1:8" ht="15.75">
      <c r="A19" s="7" t="s">
        <v>607</v>
      </c>
      <c r="B19" s="257">
        <v>89.1</v>
      </c>
      <c r="C19" s="257">
        <v>92.3</v>
      </c>
      <c r="F19" s="70"/>
      <c r="H19" s="26"/>
    </row>
    <row r="20" spans="1:8" ht="15.75">
      <c r="A20" s="7" t="s">
        <v>608</v>
      </c>
      <c r="B20" s="257">
        <v>94.3</v>
      </c>
      <c r="C20" s="257">
        <v>97.5</v>
      </c>
      <c r="F20" s="70"/>
      <c r="H20" s="26"/>
    </row>
    <row r="21" spans="1:8" ht="15.75">
      <c r="A21" s="7" t="s">
        <v>609</v>
      </c>
      <c r="B21" s="257">
        <v>88.6</v>
      </c>
      <c r="C21" s="257">
        <v>91.8</v>
      </c>
      <c r="F21" s="70"/>
      <c r="H21" s="26"/>
    </row>
    <row r="22" spans="1:8" ht="15.75">
      <c r="A22" s="7" t="s">
        <v>610</v>
      </c>
      <c r="B22" s="257">
        <v>87.2</v>
      </c>
      <c r="C22" s="257">
        <v>90.4</v>
      </c>
      <c r="F22" s="70"/>
      <c r="H22" s="26"/>
    </row>
    <row r="23" spans="1:8" ht="15.75">
      <c r="A23" s="7" t="s">
        <v>611</v>
      </c>
      <c r="B23" s="257">
        <v>83.4</v>
      </c>
      <c r="C23" s="257">
        <v>86.6</v>
      </c>
      <c r="F23" s="70"/>
      <c r="H23" s="26"/>
    </row>
    <row r="24" spans="1:8" ht="15.75">
      <c r="A24" s="7" t="s">
        <v>612</v>
      </c>
      <c r="B24" s="257">
        <v>88.3</v>
      </c>
      <c r="C24" s="257">
        <v>91.5</v>
      </c>
      <c r="F24" s="70"/>
      <c r="H24" s="26"/>
    </row>
    <row r="25" spans="1:8" ht="15.75">
      <c r="A25" s="7" t="s">
        <v>613</v>
      </c>
      <c r="B25" s="257">
        <v>88.2</v>
      </c>
      <c r="C25" s="257">
        <v>91.3</v>
      </c>
      <c r="F25" s="70"/>
      <c r="H25" s="26"/>
    </row>
    <row r="26" spans="1:8" ht="15.75">
      <c r="A26" s="7" t="s">
        <v>617</v>
      </c>
      <c r="B26" s="257">
        <v>95.7</v>
      </c>
      <c r="C26" s="257">
        <v>98.9</v>
      </c>
      <c r="F26" s="70"/>
      <c r="H26" s="26"/>
    </row>
    <row r="27" spans="1:8" ht="15.75">
      <c r="A27" s="7" t="s">
        <v>618</v>
      </c>
      <c r="B27" s="257">
        <v>87.3</v>
      </c>
      <c r="C27" s="257">
        <v>90.5</v>
      </c>
      <c r="F27" s="70"/>
      <c r="H27" s="26"/>
    </row>
    <row r="28" spans="1:8" ht="15.75">
      <c r="A28" s="7" t="s">
        <v>619</v>
      </c>
      <c r="B28" s="257">
        <v>87.7</v>
      </c>
      <c r="C28" s="257">
        <v>90.9</v>
      </c>
      <c r="F28" s="70"/>
      <c r="H28" s="26"/>
    </row>
    <row r="29" spans="1:8" ht="15.75">
      <c r="A29" s="7" t="s">
        <v>620</v>
      </c>
      <c r="B29" s="257">
        <v>76.2</v>
      </c>
      <c r="C29" s="257">
        <v>79.3</v>
      </c>
      <c r="F29" s="70"/>
      <c r="H29" s="26"/>
    </row>
    <row r="30" spans="1:8" ht="15.75">
      <c r="A30" s="7" t="s">
        <v>621</v>
      </c>
      <c r="B30" s="257">
        <v>87.1</v>
      </c>
      <c r="C30" s="257">
        <v>90.3</v>
      </c>
      <c r="F30" s="70"/>
      <c r="H30" s="26"/>
    </row>
    <row r="31" spans="1:8" ht="15.75">
      <c r="A31" s="7" t="s">
        <v>622</v>
      </c>
      <c r="B31" s="257">
        <v>87.3</v>
      </c>
      <c r="C31" s="257">
        <v>90.5</v>
      </c>
      <c r="F31" s="70"/>
      <c r="H31" s="26"/>
    </row>
    <row r="32" spans="1:8" ht="15.75">
      <c r="A32" s="7" t="s">
        <v>623</v>
      </c>
      <c r="B32" s="257">
        <v>78.5</v>
      </c>
      <c r="C32" s="257">
        <v>81.7</v>
      </c>
      <c r="F32" s="70"/>
      <c r="H32" s="26"/>
    </row>
    <row r="33" spans="1:8" ht="15.75">
      <c r="A33" s="7" t="s">
        <v>624</v>
      </c>
      <c r="B33" s="257">
        <v>88.3</v>
      </c>
      <c r="C33" s="257">
        <v>91.5</v>
      </c>
      <c r="F33" s="70"/>
      <c r="H33" s="26"/>
    </row>
    <row r="34" spans="1:8" ht="15.75">
      <c r="A34" s="7" t="s">
        <v>625</v>
      </c>
      <c r="B34" s="257">
        <v>88</v>
      </c>
      <c r="C34" s="257">
        <v>91.2</v>
      </c>
      <c r="F34" s="70"/>
      <c r="H34" s="26"/>
    </row>
    <row r="35" spans="1:8" ht="15.75">
      <c r="A35" s="7" t="s">
        <v>626</v>
      </c>
      <c r="B35" s="257">
        <v>90.4</v>
      </c>
      <c r="C35" s="257">
        <v>93.6</v>
      </c>
      <c r="F35" s="70"/>
      <c r="H35" s="26"/>
    </row>
    <row r="36" spans="1:8" ht="15.75">
      <c r="A36" s="7" t="s">
        <v>627</v>
      </c>
      <c r="B36" s="257">
        <v>90.2</v>
      </c>
      <c r="C36" s="257">
        <v>93.3</v>
      </c>
      <c r="F36" s="70"/>
      <c r="H36" s="26"/>
    </row>
    <row r="37" spans="1:8" ht="15.75">
      <c r="A37" s="7" t="s">
        <v>628</v>
      </c>
      <c r="B37" s="257">
        <v>88.6</v>
      </c>
      <c r="C37" s="257">
        <v>91.8</v>
      </c>
      <c r="F37" s="70"/>
      <c r="H37" s="26"/>
    </row>
    <row r="38" spans="1:8" ht="15.75">
      <c r="A38" s="7" t="s">
        <v>629</v>
      </c>
      <c r="B38" s="257">
        <v>90.5</v>
      </c>
      <c r="C38" s="257">
        <v>93.7</v>
      </c>
      <c r="F38" s="70"/>
      <c r="H38" s="26"/>
    </row>
    <row r="39" spans="1:8" ht="15.75">
      <c r="A39" s="7" t="s">
        <v>630</v>
      </c>
      <c r="B39" s="257">
        <v>85.8</v>
      </c>
      <c r="C39" s="257">
        <v>89</v>
      </c>
      <c r="F39" s="70"/>
      <c r="H39" s="26"/>
    </row>
    <row r="40" spans="1:8" ht="15.75">
      <c r="A40" s="7" t="s">
        <v>631</v>
      </c>
      <c r="B40" s="257">
        <v>86</v>
      </c>
      <c r="C40" s="257">
        <v>89.2</v>
      </c>
      <c r="F40" s="70"/>
      <c r="H40" s="26"/>
    </row>
    <row r="41" spans="1:8" ht="15.75">
      <c r="A41" s="7"/>
      <c r="B41" s="7"/>
      <c r="C41" s="23"/>
      <c r="H41" s="26"/>
    </row>
    <row r="42" spans="1:8" ht="15.75">
      <c r="A42" s="7" t="s">
        <v>632</v>
      </c>
      <c r="B42" s="23">
        <f>SUM(B16:B41)</f>
        <v>2167.5</v>
      </c>
      <c r="C42" s="23">
        <f>SUM(C16:C41)</f>
        <v>2247.0999999999995</v>
      </c>
      <c r="H42" s="26"/>
    </row>
    <row r="43" ht="15.75">
      <c r="H43" s="26"/>
    </row>
  </sheetData>
  <sheetProtection/>
  <mergeCells count="4">
    <mergeCell ref="A8:C8"/>
    <mergeCell ref="A9:C9"/>
    <mergeCell ref="A10:C10"/>
    <mergeCell ref="A11:C11"/>
  </mergeCells>
  <printOptions/>
  <pageMargins left="1.3779527559055118" right="0.7874015748031497" top="0.5905511811023623" bottom="0.3937007874015748" header="0.5118110236220472" footer="0.5118110236220472"/>
  <pageSetup horizontalDpi="300" verticalDpi="300" orientation="portrait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zoomScalePageLayoutView="0" workbookViewId="0" topLeftCell="A1">
      <selection activeCell="B5" sqref="B5"/>
    </sheetView>
  </sheetViews>
  <sheetFormatPr defaultColWidth="10.75390625" defaultRowHeight="12.75"/>
  <cols>
    <col min="1" max="1" width="47.00390625" style="7" customWidth="1"/>
    <col min="2" max="2" width="24.375" style="7" customWidth="1"/>
    <col min="3" max="16384" width="10.75390625" style="5" customWidth="1"/>
  </cols>
  <sheetData>
    <row r="1" ht="15.75">
      <c r="B1" s="204" t="s">
        <v>357</v>
      </c>
    </row>
    <row r="2" ht="15.75">
      <c r="B2" s="204" t="s">
        <v>497</v>
      </c>
    </row>
    <row r="3" ht="15.75">
      <c r="B3" s="79" t="s">
        <v>498</v>
      </c>
    </row>
    <row r="4" ht="15.75">
      <c r="B4" s="92" t="s">
        <v>49</v>
      </c>
    </row>
    <row r="5" ht="15.75">
      <c r="B5" s="92" t="s">
        <v>840</v>
      </c>
    </row>
    <row r="6" ht="15.75">
      <c r="B6" s="136"/>
    </row>
    <row r="7" ht="15.75">
      <c r="B7" s="204" t="s">
        <v>539</v>
      </c>
    </row>
    <row r="8" spans="1:2" ht="15.75">
      <c r="A8" s="466" t="s">
        <v>424</v>
      </c>
      <c r="B8" s="444"/>
    </row>
    <row r="9" spans="1:2" ht="15.75">
      <c r="A9" s="466" t="s">
        <v>425</v>
      </c>
      <c r="B9" s="444"/>
    </row>
    <row r="10" spans="1:2" ht="15.75">
      <c r="A10" s="466" t="s">
        <v>426</v>
      </c>
      <c r="B10" s="444"/>
    </row>
    <row r="11" spans="1:2" ht="15.75">
      <c r="A11" s="443" t="s">
        <v>50</v>
      </c>
      <c r="B11" s="444"/>
    </row>
    <row r="12" ht="15.75">
      <c r="B12" s="8" t="s">
        <v>575</v>
      </c>
    </row>
    <row r="13" spans="1:2" ht="36" customHeight="1">
      <c r="A13" s="32" t="s">
        <v>634</v>
      </c>
      <c r="B13" s="56" t="s">
        <v>544</v>
      </c>
    </row>
    <row r="14" spans="1:2" ht="27.75" customHeight="1">
      <c r="A14" s="65" t="s">
        <v>580</v>
      </c>
      <c r="B14" s="235">
        <v>1624</v>
      </c>
    </row>
    <row r="15" spans="1:3" ht="15.75">
      <c r="A15" s="65"/>
      <c r="B15" s="66"/>
      <c r="C15" s="57"/>
    </row>
    <row r="16" spans="1:3" ht="15.75">
      <c r="A16" s="65" t="s">
        <v>427</v>
      </c>
      <c r="B16" s="66">
        <f>B14</f>
        <v>1624</v>
      </c>
      <c r="C16" s="57"/>
    </row>
    <row r="17" ht="15.75">
      <c r="C17" s="57"/>
    </row>
    <row r="18" ht="15.75">
      <c r="C18" s="24"/>
    </row>
    <row r="19" ht="15.75">
      <c r="C19" s="57"/>
    </row>
    <row r="20" ht="15.75">
      <c r="B20" s="11"/>
    </row>
  </sheetData>
  <sheetProtection/>
  <mergeCells count="4">
    <mergeCell ref="A8:B8"/>
    <mergeCell ref="A9:B9"/>
    <mergeCell ref="A10:B10"/>
    <mergeCell ref="A11:B11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zoomScalePageLayoutView="0" workbookViewId="0" topLeftCell="A1">
      <selection activeCell="C5" sqref="C5"/>
    </sheetView>
  </sheetViews>
  <sheetFormatPr defaultColWidth="10.75390625" defaultRowHeight="12.75"/>
  <cols>
    <col min="1" max="1" width="40.75390625" style="7" customWidth="1"/>
    <col min="2" max="2" width="19.125" style="7" customWidth="1"/>
    <col min="3" max="3" width="19.25390625" style="7" customWidth="1"/>
    <col min="4" max="16384" width="10.75390625" style="5" customWidth="1"/>
  </cols>
  <sheetData>
    <row r="1" spans="2:3" ht="18.75">
      <c r="B1" s="4"/>
      <c r="C1" s="204" t="s">
        <v>357</v>
      </c>
    </row>
    <row r="2" spans="2:3" ht="18.75">
      <c r="B2" s="4"/>
      <c r="C2" s="204" t="s">
        <v>497</v>
      </c>
    </row>
    <row r="3" spans="2:3" ht="18.75">
      <c r="B3" s="4"/>
      <c r="C3" s="79" t="s">
        <v>498</v>
      </c>
    </row>
    <row r="4" spans="2:3" ht="18.75">
      <c r="B4" s="4"/>
      <c r="C4" s="92" t="s">
        <v>49</v>
      </c>
    </row>
    <row r="5" spans="2:3" ht="18.75">
      <c r="B5" s="4"/>
      <c r="C5" s="92" t="s">
        <v>840</v>
      </c>
    </row>
    <row r="6" ht="15.75">
      <c r="C6" s="136"/>
    </row>
    <row r="7" ht="15.75">
      <c r="C7" s="204" t="s">
        <v>138</v>
      </c>
    </row>
    <row r="8" spans="1:3" ht="18.75">
      <c r="A8" s="3"/>
      <c r="B8" s="11" t="s">
        <v>424</v>
      </c>
      <c r="C8" s="3"/>
    </row>
    <row r="9" spans="1:3" ht="18.75">
      <c r="A9" s="3"/>
      <c r="B9" s="11" t="s">
        <v>425</v>
      </c>
      <c r="C9" s="3"/>
    </row>
    <row r="10" spans="1:3" ht="18.75">
      <c r="A10" s="3"/>
      <c r="B10" s="11" t="s">
        <v>426</v>
      </c>
      <c r="C10" s="5"/>
    </row>
    <row r="11" ht="15.75">
      <c r="B11" s="33" t="s">
        <v>57</v>
      </c>
    </row>
    <row r="12" spans="2:3" ht="15.75">
      <c r="B12" s="8"/>
      <c r="C12" s="8" t="s">
        <v>575</v>
      </c>
    </row>
    <row r="13" spans="1:3" ht="36" customHeight="1">
      <c r="A13" s="32" t="s">
        <v>634</v>
      </c>
      <c r="B13" s="35" t="s">
        <v>146</v>
      </c>
      <c r="C13" s="300" t="s">
        <v>44</v>
      </c>
    </row>
    <row r="14" spans="1:3" ht="27.75" customHeight="1">
      <c r="A14" s="65" t="s">
        <v>580</v>
      </c>
      <c r="B14" s="301">
        <v>1624</v>
      </c>
      <c r="C14" s="235">
        <v>1624</v>
      </c>
    </row>
    <row r="15" spans="1:4" ht="26.25" customHeight="1">
      <c r="A15" s="65" t="s">
        <v>617</v>
      </c>
      <c r="B15" s="27">
        <v>25.2</v>
      </c>
      <c r="C15" s="11">
        <v>62.9</v>
      </c>
      <c r="D15" s="57"/>
    </row>
    <row r="16" spans="1:4" ht="15.75">
      <c r="A16" s="65"/>
      <c r="B16" s="24"/>
      <c r="C16" s="66"/>
      <c r="D16" s="57"/>
    </row>
    <row r="17" spans="1:4" ht="15.75">
      <c r="A17" s="65" t="s">
        <v>427</v>
      </c>
      <c r="B17" s="66">
        <f>B15+B14</f>
        <v>1649.2</v>
      </c>
      <c r="C17" s="66">
        <f>C15+C14</f>
        <v>1686.9</v>
      </c>
      <c r="D17" s="57"/>
    </row>
    <row r="18" spans="2:4" ht="15.75">
      <c r="B18" s="27"/>
      <c r="D18" s="57"/>
    </row>
    <row r="19" spans="2:4" ht="15.75">
      <c r="B19" s="27"/>
      <c r="D19" s="24"/>
    </row>
    <row r="20" spans="2:4" ht="15.75">
      <c r="B20" s="28"/>
      <c r="D20" s="57"/>
    </row>
    <row r="21" spans="2:3" ht="15.75">
      <c r="B21" s="28"/>
      <c r="C21" s="11"/>
    </row>
  </sheetData>
  <sheetProtection/>
  <printOptions/>
  <pageMargins left="0.75" right="0.75" top="1" bottom="1" header="0.5" footer="0.5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73"/>
  <sheetViews>
    <sheetView view="pageBreakPreview" zoomScale="75" zoomScaleNormal="75" zoomScaleSheetLayoutView="75" zoomScalePageLayoutView="0" workbookViewId="0" topLeftCell="A1">
      <selection activeCell="C5" sqref="C5"/>
    </sheetView>
  </sheetViews>
  <sheetFormatPr defaultColWidth="10.75390625" defaultRowHeight="12.75"/>
  <cols>
    <col min="1" max="1" width="50.00390625" style="5" customWidth="1"/>
    <col min="2" max="2" width="26.00390625" style="5" customWidth="1"/>
    <col min="3" max="3" width="17.125" style="5" customWidth="1"/>
    <col min="4" max="16384" width="10.75390625" style="5" customWidth="1"/>
  </cols>
  <sheetData>
    <row r="1" spans="1:3" ht="18.75">
      <c r="A1" s="3"/>
      <c r="B1" s="3"/>
      <c r="C1" s="204" t="s">
        <v>358</v>
      </c>
    </row>
    <row r="2" spans="1:3" ht="18.75">
      <c r="A2" s="3"/>
      <c r="B2" s="3"/>
      <c r="C2" s="204" t="s">
        <v>497</v>
      </c>
    </row>
    <row r="3" spans="1:3" ht="18.75">
      <c r="A3" s="3"/>
      <c r="B3" s="3"/>
      <c r="C3" s="79" t="s">
        <v>498</v>
      </c>
    </row>
    <row r="4" spans="1:3" ht="18.75">
      <c r="A4" s="3"/>
      <c r="B4" s="3"/>
      <c r="C4" s="92" t="s">
        <v>49</v>
      </c>
    </row>
    <row r="5" spans="1:3" ht="18.75">
      <c r="A5" s="3"/>
      <c r="B5" s="3"/>
      <c r="C5" s="92" t="s">
        <v>840</v>
      </c>
    </row>
    <row r="6" spans="1:3" ht="18.75">
      <c r="A6" s="3"/>
      <c r="B6" s="3"/>
      <c r="C6" s="136"/>
    </row>
    <row r="7" spans="1:3" ht="18.75">
      <c r="A7" s="3"/>
      <c r="B7" s="3"/>
      <c r="C7" s="204" t="s">
        <v>539</v>
      </c>
    </row>
    <row r="8" spans="1:3" ht="18.75">
      <c r="A8" s="467" t="s">
        <v>584</v>
      </c>
      <c r="B8" s="444"/>
      <c r="C8" s="444"/>
    </row>
    <row r="9" spans="1:3" ht="18.75">
      <c r="A9" s="467" t="s">
        <v>585</v>
      </c>
      <c r="B9" s="444"/>
      <c r="C9" s="444"/>
    </row>
    <row r="10" spans="1:2" ht="18" customHeight="1">
      <c r="A10" s="33" t="s">
        <v>50</v>
      </c>
      <c r="B10" s="11"/>
    </row>
    <row r="11" spans="1:3" ht="18" customHeight="1">
      <c r="A11" s="11"/>
      <c r="B11" s="11"/>
      <c r="C11" s="8" t="s">
        <v>575</v>
      </c>
    </row>
    <row r="12" spans="1:3" ht="26.25" customHeight="1">
      <c r="A12" s="68" t="s">
        <v>666</v>
      </c>
      <c r="B12" s="68" t="s">
        <v>719</v>
      </c>
      <c r="C12" s="10" t="s">
        <v>544</v>
      </c>
    </row>
    <row r="13" spans="1:3" ht="18.75">
      <c r="A13" s="121" t="s">
        <v>667</v>
      </c>
      <c r="B13" s="122"/>
      <c r="C13" s="258">
        <f>C14+C15+C20+C39</f>
        <v>453488.5</v>
      </c>
    </row>
    <row r="14" spans="1:3" ht="21" customHeight="1">
      <c r="A14" s="123" t="s">
        <v>588</v>
      </c>
      <c r="B14" s="124" t="s">
        <v>149</v>
      </c>
      <c r="C14" s="125">
        <v>16447.5</v>
      </c>
    </row>
    <row r="15" spans="1:3" ht="31.5" customHeight="1">
      <c r="A15" s="60" t="s">
        <v>586</v>
      </c>
      <c r="B15" s="111" t="s">
        <v>150</v>
      </c>
      <c r="C15" s="125">
        <f>SUM(C16:C19)</f>
        <v>209497.2</v>
      </c>
    </row>
    <row r="16" spans="1:3" ht="66" customHeight="1">
      <c r="A16" s="123" t="s">
        <v>615</v>
      </c>
      <c r="B16" s="126" t="s">
        <v>151</v>
      </c>
      <c r="C16" s="125">
        <v>79739.5</v>
      </c>
    </row>
    <row r="17" spans="1:3" ht="66" customHeight="1" hidden="1">
      <c r="A17" s="119" t="s">
        <v>692</v>
      </c>
      <c r="B17" s="111" t="s">
        <v>495</v>
      </c>
      <c r="C17" s="125">
        <v>0</v>
      </c>
    </row>
    <row r="18" spans="1:3" ht="44.25" customHeight="1" hidden="1">
      <c r="A18" s="119" t="s">
        <v>528</v>
      </c>
      <c r="B18" s="111" t="s">
        <v>527</v>
      </c>
      <c r="C18" s="125">
        <v>0</v>
      </c>
    </row>
    <row r="19" spans="1:3" ht="66.75" customHeight="1">
      <c r="A19" s="123" t="s">
        <v>668</v>
      </c>
      <c r="B19" s="126" t="s">
        <v>151</v>
      </c>
      <c r="C19" s="125">
        <v>129757.7</v>
      </c>
    </row>
    <row r="20" spans="1:3" ht="32.25" customHeight="1">
      <c r="A20" s="60" t="s">
        <v>587</v>
      </c>
      <c r="B20" s="111" t="s">
        <v>152</v>
      </c>
      <c r="C20" s="125">
        <f>SUM(C21:C38)</f>
        <v>227543.8</v>
      </c>
    </row>
    <row r="21" spans="1:3" ht="47.25">
      <c r="A21" s="123" t="s">
        <v>669</v>
      </c>
      <c r="B21" s="126" t="s">
        <v>153</v>
      </c>
      <c r="C21" s="125" t="s">
        <v>97</v>
      </c>
    </row>
    <row r="22" spans="1:3" ht="32.25" customHeight="1">
      <c r="A22" s="123" t="s">
        <v>808</v>
      </c>
      <c r="B22" s="126" t="s">
        <v>156</v>
      </c>
      <c r="C22" s="125">
        <v>7.9</v>
      </c>
    </row>
    <row r="23" spans="1:3" ht="47.25" customHeight="1">
      <c r="A23" s="123" t="s">
        <v>675</v>
      </c>
      <c r="B23" s="126" t="s">
        <v>154</v>
      </c>
      <c r="C23" s="125">
        <v>2160.1</v>
      </c>
    </row>
    <row r="24" spans="1:3" ht="46.5" customHeight="1">
      <c r="A24" s="123" t="s">
        <v>676</v>
      </c>
      <c r="B24" s="126" t="s">
        <v>155</v>
      </c>
      <c r="C24" s="125">
        <v>482.2</v>
      </c>
    </row>
    <row r="25" spans="1:3" ht="47.25">
      <c r="A25" s="123" t="s">
        <v>677</v>
      </c>
      <c r="B25" s="126" t="s">
        <v>155</v>
      </c>
      <c r="C25" s="125">
        <v>153163.6</v>
      </c>
    </row>
    <row r="26" spans="1:3" ht="47.25">
      <c r="A26" s="123" t="s">
        <v>589</v>
      </c>
      <c r="B26" s="126" t="s">
        <v>155</v>
      </c>
      <c r="C26" s="125">
        <v>63133.7</v>
      </c>
    </row>
    <row r="27" spans="1:3" ht="52.5" customHeight="1">
      <c r="A27" s="123" t="s">
        <v>134</v>
      </c>
      <c r="B27" s="126" t="s">
        <v>155</v>
      </c>
      <c r="C27" s="125">
        <v>370.2</v>
      </c>
    </row>
    <row r="28" spans="1:3" ht="65.25" customHeight="1">
      <c r="A28" s="123" t="s">
        <v>678</v>
      </c>
      <c r="B28" s="126" t="s">
        <v>155</v>
      </c>
      <c r="C28" s="125">
        <v>363.4</v>
      </c>
    </row>
    <row r="29" spans="1:3" ht="45" customHeight="1">
      <c r="A29" s="123" t="s">
        <v>679</v>
      </c>
      <c r="B29" s="126" t="s">
        <v>155</v>
      </c>
      <c r="C29" s="125">
        <v>341.4</v>
      </c>
    </row>
    <row r="30" spans="1:3" ht="51" customHeight="1">
      <c r="A30" s="123" t="s">
        <v>680</v>
      </c>
      <c r="B30" s="126" t="s">
        <v>155</v>
      </c>
      <c r="C30" s="125">
        <v>341.4</v>
      </c>
    </row>
    <row r="31" spans="1:3" ht="67.5" customHeight="1">
      <c r="A31" s="123" t="s">
        <v>614</v>
      </c>
      <c r="B31" s="126" t="s">
        <v>155</v>
      </c>
      <c r="C31" s="125">
        <v>4375.6</v>
      </c>
    </row>
    <row r="32" spans="1:3" ht="32.25" customHeight="1">
      <c r="A32" s="123" t="s">
        <v>681</v>
      </c>
      <c r="B32" s="126" t="s">
        <v>155</v>
      </c>
      <c r="C32" s="125">
        <v>54.5</v>
      </c>
    </row>
    <row r="33" spans="1:3" ht="30.75" customHeight="1">
      <c r="A33" s="123" t="s">
        <v>682</v>
      </c>
      <c r="B33" s="126" t="s">
        <v>155</v>
      </c>
      <c r="C33" s="125">
        <v>933.8</v>
      </c>
    </row>
    <row r="34" spans="1:3" ht="30.75" customHeight="1">
      <c r="A34" s="123" t="s">
        <v>591</v>
      </c>
      <c r="B34" s="126" t="s">
        <v>155</v>
      </c>
      <c r="C34" s="125">
        <v>0.5</v>
      </c>
    </row>
    <row r="35" spans="1:3" ht="78" customHeight="1">
      <c r="A35" s="123" t="s">
        <v>616</v>
      </c>
      <c r="B35" s="126" t="s">
        <v>155</v>
      </c>
      <c r="C35" s="125">
        <v>1306.3</v>
      </c>
    </row>
    <row r="36" spans="1:3" ht="51" customHeight="1">
      <c r="A36" s="123" t="s">
        <v>590</v>
      </c>
      <c r="B36" s="126" t="s">
        <v>155</v>
      </c>
      <c r="C36" s="125">
        <v>47.6</v>
      </c>
    </row>
    <row r="37" spans="1:3" ht="179.25" customHeight="1">
      <c r="A37" s="123" t="s">
        <v>452</v>
      </c>
      <c r="B37" s="126" t="s">
        <v>155</v>
      </c>
      <c r="C37" s="125">
        <v>457.9</v>
      </c>
    </row>
    <row r="38" spans="1:3" ht="60.75" customHeight="1">
      <c r="A38" s="123" t="s">
        <v>135</v>
      </c>
      <c r="B38" s="126" t="s">
        <v>155</v>
      </c>
      <c r="C38" s="125">
        <v>3.7</v>
      </c>
    </row>
    <row r="39" spans="1:3" ht="31.5" hidden="1">
      <c r="A39" s="225" t="s">
        <v>371</v>
      </c>
      <c r="B39" s="227" t="s">
        <v>372</v>
      </c>
      <c r="C39" s="226">
        <v>0</v>
      </c>
    </row>
    <row r="40" spans="1:3" ht="15.75">
      <c r="A40" s="26"/>
      <c r="B40" s="26"/>
      <c r="C40" s="22"/>
    </row>
    <row r="41" spans="1:3" ht="15.75">
      <c r="A41" s="26"/>
      <c r="B41" s="26"/>
      <c r="C41" s="22"/>
    </row>
    <row r="42" spans="1:3" ht="15.75">
      <c r="A42" s="26"/>
      <c r="B42" s="26"/>
      <c r="C42" s="22"/>
    </row>
    <row r="43" spans="1:3" ht="15.75">
      <c r="A43" s="26"/>
      <c r="B43" s="26"/>
      <c r="C43" s="23"/>
    </row>
    <row r="44" spans="1:3" ht="15.75">
      <c r="A44" s="26"/>
      <c r="B44" s="26"/>
      <c r="C44" s="23"/>
    </row>
    <row r="45" spans="1:3" ht="12.75">
      <c r="A45" s="69"/>
      <c r="B45" s="69"/>
      <c r="C45" s="69"/>
    </row>
    <row r="46" spans="1:3" ht="12.75">
      <c r="A46" s="69"/>
      <c r="B46" s="69"/>
      <c r="C46" s="69"/>
    </row>
    <row r="47" spans="1:3" ht="12.75">
      <c r="A47" s="69"/>
      <c r="B47" s="69"/>
      <c r="C47" s="69"/>
    </row>
    <row r="48" spans="1:3" ht="12.75">
      <c r="A48" s="69"/>
      <c r="B48" s="69"/>
      <c r="C48" s="69"/>
    </row>
    <row r="49" spans="1:3" ht="12.75">
      <c r="A49" s="69"/>
      <c r="B49" s="69"/>
      <c r="C49" s="69"/>
    </row>
    <row r="50" spans="1:3" ht="12.75">
      <c r="A50" s="69"/>
      <c r="B50" s="69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  <row r="53" spans="1:3" ht="12.75">
      <c r="A53" s="69"/>
      <c r="B53" s="69"/>
      <c r="C53" s="69"/>
    </row>
    <row r="54" spans="1:3" ht="12.75">
      <c r="A54" s="69"/>
      <c r="B54" s="69"/>
      <c r="C54" s="69"/>
    </row>
    <row r="55" spans="1:3" ht="12.75">
      <c r="A55" s="69"/>
      <c r="B55" s="69"/>
      <c r="C55" s="69"/>
    </row>
    <row r="56" spans="1:3" ht="12.75">
      <c r="A56" s="69"/>
      <c r="B56" s="69"/>
      <c r="C56" s="69"/>
    </row>
    <row r="57" spans="1:3" ht="12.75">
      <c r="A57" s="69"/>
      <c r="B57" s="69"/>
      <c r="C57" s="69"/>
    </row>
    <row r="58" spans="1:3" ht="12.75">
      <c r="A58" s="69"/>
      <c r="B58" s="69"/>
      <c r="C58" s="69"/>
    </row>
    <row r="59" spans="1:3" ht="12.75">
      <c r="A59" s="69"/>
      <c r="B59" s="69"/>
      <c r="C59" s="69"/>
    </row>
    <row r="60" spans="1:3" ht="12.75">
      <c r="A60" s="69"/>
      <c r="B60" s="69"/>
      <c r="C60" s="69"/>
    </row>
    <row r="61" spans="1:3" ht="12.75">
      <c r="A61" s="69"/>
      <c r="B61" s="69"/>
      <c r="C61" s="69"/>
    </row>
    <row r="62" spans="1:3" ht="12.75">
      <c r="A62" s="69"/>
      <c r="B62" s="69"/>
      <c r="C62" s="69"/>
    </row>
    <row r="63" spans="1:3" ht="12.75">
      <c r="A63" s="69"/>
      <c r="B63" s="69"/>
      <c r="C63" s="69"/>
    </row>
    <row r="64" spans="1:3" ht="12.75">
      <c r="A64" s="69"/>
      <c r="B64" s="69"/>
      <c r="C64" s="69"/>
    </row>
    <row r="65" spans="1:3" ht="12.75">
      <c r="A65" s="69"/>
      <c r="B65" s="69"/>
      <c r="C65" s="69"/>
    </row>
    <row r="66" spans="1:3" ht="12.75">
      <c r="A66" s="69"/>
      <c r="B66" s="69"/>
      <c r="C66" s="69"/>
    </row>
    <row r="67" spans="1:3" ht="12.75">
      <c r="A67" s="69"/>
      <c r="B67" s="69"/>
      <c r="C67" s="69"/>
    </row>
    <row r="68" spans="1:3" ht="12.75">
      <c r="A68" s="69"/>
      <c r="B68" s="69"/>
      <c r="C68" s="69"/>
    </row>
    <row r="69" spans="1:3" ht="12.75">
      <c r="A69" s="69"/>
      <c r="B69" s="69"/>
      <c r="C69" s="69"/>
    </row>
    <row r="70" spans="1:3" ht="12.75">
      <c r="A70" s="69"/>
      <c r="B70" s="69"/>
      <c r="C70" s="69"/>
    </row>
    <row r="71" spans="1:3" ht="12.75">
      <c r="A71" s="69"/>
      <c r="B71" s="69"/>
      <c r="C71" s="69"/>
    </row>
    <row r="72" spans="1:3" ht="12.75">
      <c r="A72" s="69"/>
      <c r="B72" s="69"/>
      <c r="C72" s="69"/>
    </row>
    <row r="73" spans="1:3" ht="12.75">
      <c r="A73" s="69"/>
      <c r="B73" s="69"/>
      <c r="C73" s="69"/>
    </row>
    <row r="74" spans="1:3" ht="12.75">
      <c r="A74" s="69"/>
      <c r="B74" s="69"/>
      <c r="C74" s="69"/>
    </row>
    <row r="75" spans="1:3" ht="12.75">
      <c r="A75" s="69"/>
      <c r="B75" s="69"/>
      <c r="C75" s="69"/>
    </row>
    <row r="76" spans="1:3" ht="12.75">
      <c r="A76" s="69"/>
      <c r="B76" s="69"/>
      <c r="C76" s="69"/>
    </row>
    <row r="77" spans="1:3" ht="12.75">
      <c r="A77" s="69"/>
      <c r="B77" s="69"/>
      <c r="C77" s="69"/>
    </row>
    <row r="78" spans="1:3" ht="12.75">
      <c r="A78" s="69"/>
      <c r="B78" s="69"/>
      <c r="C78" s="69"/>
    </row>
    <row r="79" spans="1:3" ht="12.75">
      <c r="A79" s="69"/>
      <c r="B79" s="69"/>
      <c r="C79" s="69"/>
    </row>
    <row r="80" spans="1:3" ht="12.75">
      <c r="A80" s="69"/>
      <c r="B80" s="69"/>
      <c r="C80" s="69"/>
    </row>
    <row r="81" spans="1:3" ht="12.75">
      <c r="A81" s="69"/>
      <c r="B81" s="69"/>
      <c r="C81" s="69"/>
    </row>
    <row r="82" spans="1:3" ht="12.75">
      <c r="A82" s="69"/>
      <c r="B82" s="69"/>
      <c r="C82" s="69"/>
    </row>
    <row r="83" spans="1:3" ht="12.75">
      <c r="A83" s="69"/>
      <c r="B83" s="69"/>
      <c r="C83" s="69"/>
    </row>
    <row r="84" spans="1:3" ht="12.75">
      <c r="A84" s="69"/>
      <c r="B84" s="69"/>
      <c r="C84" s="69"/>
    </row>
    <row r="85" spans="1:3" ht="12.75">
      <c r="A85" s="69"/>
      <c r="B85" s="69"/>
      <c r="C85" s="69"/>
    </row>
    <row r="86" spans="1:3" ht="12.75">
      <c r="A86" s="69"/>
      <c r="B86" s="69"/>
      <c r="C86" s="69"/>
    </row>
    <row r="87" spans="1:3" ht="12.75">
      <c r="A87" s="69"/>
      <c r="B87" s="69"/>
      <c r="C87" s="69"/>
    </row>
    <row r="88" spans="1:3" ht="12.75">
      <c r="A88" s="69"/>
      <c r="B88" s="69"/>
      <c r="C88" s="69"/>
    </row>
    <row r="89" spans="1:3" ht="12.75">
      <c r="A89" s="69"/>
      <c r="B89" s="69"/>
      <c r="C89" s="69"/>
    </row>
    <row r="90" spans="1:3" ht="12.75">
      <c r="A90" s="69"/>
      <c r="B90" s="69"/>
      <c r="C90" s="69"/>
    </row>
    <row r="91" spans="1:3" ht="12.75">
      <c r="A91" s="69"/>
      <c r="B91" s="69"/>
      <c r="C91" s="69"/>
    </row>
    <row r="92" spans="1:3" ht="12.75">
      <c r="A92" s="69"/>
      <c r="B92" s="69"/>
      <c r="C92" s="69"/>
    </row>
    <row r="93" spans="1:3" ht="12.75">
      <c r="A93" s="69"/>
      <c r="B93" s="69"/>
      <c r="C93" s="69"/>
    </row>
    <row r="94" spans="1:3" ht="12.75">
      <c r="A94" s="69"/>
      <c r="B94" s="69"/>
      <c r="C94" s="69"/>
    </row>
    <row r="95" spans="1:3" ht="12.75">
      <c r="A95" s="69"/>
      <c r="B95" s="69"/>
      <c r="C95" s="69"/>
    </row>
    <row r="96" spans="1:3" ht="12.75">
      <c r="A96" s="69"/>
      <c r="B96" s="69"/>
      <c r="C96" s="69"/>
    </row>
    <row r="97" spans="1:3" ht="12.75">
      <c r="A97" s="69"/>
      <c r="B97" s="69"/>
      <c r="C97" s="69"/>
    </row>
    <row r="98" spans="1:3" ht="12.75">
      <c r="A98" s="69"/>
      <c r="B98" s="69"/>
      <c r="C98" s="69"/>
    </row>
    <row r="99" spans="1:3" ht="12.75">
      <c r="A99" s="69"/>
      <c r="B99" s="69"/>
      <c r="C99" s="69"/>
    </row>
    <row r="100" spans="1:3" ht="12.75">
      <c r="A100" s="69"/>
      <c r="B100" s="69"/>
      <c r="C100" s="69"/>
    </row>
    <row r="101" spans="1:3" ht="12.75">
      <c r="A101" s="69"/>
      <c r="B101" s="69"/>
      <c r="C101" s="69"/>
    </row>
    <row r="102" spans="1:3" ht="12.75">
      <c r="A102" s="69"/>
      <c r="B102" s="69"/>
      <c r="C102" s="69"/>
    </row>
    <row r="103" spans="1:3" ht="12.75">
      <c r="A103" s="69"/>
      <c r="B103" s="69"/>
      <c r="C103" s="69"/>
    </row>
    <row r="104" spans="1:3" ht="12.75">
      <c r="A104" s="69"/>
      <c r="B104" s="69"/>
      <c r="C104" s="69"/>
    </row>
    <row r="105" spans="1:3" ht="12.75">
      <c r="A105" s="69"/>
      <c r="B105" s="69"/>
      <c r="C105" s="69"/>
    </row>
    <row r="106" spans="1:3" ht="12.75">
      <c r="A106" s="69"/>
      <c r="B106" s="69"/>
      <c r="C106" s="69"/>
    </row>
    <row r="107" spans="1:3" ht="12.75">
      <c r="A107" s="69"/>
      <c r="B107" s="69"/>
      <c r="C107" s="69"/>
    </row>
    <row r="108" spans="1:3" ht="12.75">
      <c r="A108" s="69"/>
      <c r="B108" s="69"/>
      <c r="C108" s="69"/>
    </row>
    <row r="109" spans="1:3" ht="12.75">
      <c r="A109" s="69"/>
      <c r="B109" s="69"/>
      <c r="C109" s="69"/>
    </row>
    <row r="110" spans="1:3" ht="12.75">
      <c r="A110" s="69"/>
      <c r="B110" s="69"/>
      <c r="C110" s="69"/>
    </row>
    <row r="111" spans="1:3" ht="12.75">
      <c r="A111" s="69"/>
      <c r="B111" s="69"/>
      <c r="C111" s="69"/>
    </row>
    <row r="112" spans="1:3" ht="12.75">
      <c r="A112" s="69"/>
      <c r="B112" s="69"/>
      <c r="C112" s="69"/>
    </row>
    <row r="113" spans="1:3" ht="12.75">
      <c r="A113" s="69"/>
      <c r="B113" s="69"/>
      <c r="C113" s="69"/>
    </row>
    <row r="114" spans="1:3" ht="12.75">
      <c r="A114" s="69"/>
      <c r="B114" s="69"/>
      <c r="C114" s="69"/>
    </row>
    <row r="115" spans="1:3" ht="12.75">
      <c r="A115" s="69"/>
      <c r="B115" s="69"/>
      <c r="C115" s="69"/>
    </row>
    <row r="116" spans="1:3" ht="12.75">
      <c r="A116" s="69"/>
      <c r="B116" s="69"/>
      <c r="C116" s="69"/>
    </row>
    <row r="117" spans="1:3" ht="12.75">
      <c r="A117" s="69"/>
      <c r="B117" s="69"/>
      <c r="C117" s="69"/>
    </row>
    <row r="118" spans="1:3" ht="12.75">
      <c r="A118" s="69"/>
      <c r="B118" s="69"/>
      <c r="C118" s="69"/>
    </row>
    <row r="119" spans="1:3" ht="12.75">
      <c r="A119" s="69"/>
      <c r="B119" s="69"/>
      <c r="C119" s="69"/>
    </row>
    <row r="120" spans="1:3" ht="12.75">
      <c r="A120" s="69"/>
      <c r="B120" s="69"/>
      <c r="C120" s="69"/>
    </row>
    <row r="121" spans="1:3" ht="12.75">
      <c r="A121" s="69"/>
      <c r="B121" s="69"/>
      <c r="C121" s="69"/>
    </row>
    <row r="122" spans="1:3" ht="12.75">
      <c r="A122" s="69"/>
      <c r="B122" s="69"/>
      <c r="C122" s="69"/>
    </row>
    <row r="123" spans="1:3" ht="12.75">
      <c r="A123" s="69"/>
      <c r="B123" s="69"/>
      <c r="C123" s="69"/>
    </row>
    <row r="124" spans="1:3" ht="12.75">
      <c r="A124" s="69"/>
      <c r="B124" s="69"/>
      <c r="C124" s="69"/>
    </row>
    <row r="125" spans="1:3" ht="12.75">
      <c r="A125" s="69"/>
      <c r="B125" s="69"/>
      <c r="C125" s="69"/>
    </row>
    <row r="126" spans="1:3" ht="12.75">
      <c r="A126" s="69"/>
      <c r="B126" s="69"/>
      <c r="C126" s="69"/>
    </row>
    <row r="127" spans="1:3" ht="12.75">
      <c r="A127" s="69"/>
      <c r="B127" s="69"/>
      <c r="C127" s="69"/>
    </row>
    <row r="128" spans="1:3" ht="12.75">
      <c r="A128" s="69"/>
      <c r="B128" s="69"/>
      <c r="C128" s="69"/>
    </row>
    <row r="129" spans="1:3" ht="12.75">
      <c r="A129" s="69"/>
      <c r="B129" s="69"/>
      <c r="C129" s="69"/>
    </row>
    <row r="130" spans="1:3" ht="12.75">
      <c r="A130" s="69"/>
      <c r="B130" s="69"/>
      <c r="C130" s="69"/>
    </row>
    <row r="131" spans="1:3" ht="12.75">
      <c r="A131" s="69"/>
      <c r="B131" s="69"/>
      <c r="C131" s="69"/>
    </row>
    <row r="132" spans="1:3" ht="12.75">
      <c r="A132" s="69"/>
      <c r="B132" s="69"/>
      <c r="C132" s="69"/>
    </row>
    <row r="133" spans="1:3" ht="12.75">
      <c r="A133" s="69"/>
      <c r="B133" s="69"/>
      <c r="C133" s="69"/>
    </row>
    <row r="134" spans="1:3" ht="12.75">
      <c r="A134" s="69"/>
      <c r="B134" s="69"/>
      <c r="C134" s="69"/>
    </row>
    <row r="135" spans="1:3" ht="12.75">
      <c r="A135" s="69"/>
      <c r="B135" s="69"/>
      <c r="C135" s="69"/>
    </row>
    <row r="136" spans="1:3" ht="12.75">
      <c r="A136" s="69"/>
      <c r="B136" s="69"/>
      <c r="C136" s="69"/>
    </row>
    <row r="137" spans="1:3" ht="12.75">
      <c r="A137" s="69"/>
      <c r="B137" s="69"/>
      <c r="C137" s="69"/>
    </row>
    <row r="138" spans="1:3" ht="12.75">
      <c r="A138" s="69"/>
      <c r="B138" s="69"/>
      <c r="C138" s="69"/>
    </row>
    <row r="139" spans="1:3" ht="12.75">
      <c r="A139" s="69"/>
      <c r="B139" s="69"/>
      <c r="C139" s="69"/>
    </row>
    <row r="140" spans="1:3" ht="12.75">
      <c r="A140" s="69"/>
      <c r="B140" s="69"/>
      <c r="C140" s="69"/>
    </row>
    <row r="141" spans="1:3" ht="12.75">
      <c r="A141" s="69"/>
      <c r="B141" s="69"/>
      <c r="C141" s="69"/>
    </row>
    <row r="142" spans="1:3" ht="12.75">
      <c r="A142" s="69"/>
      <c r="B142" s="69"/>
      <c r="C142" s="69"/>
    </row>
    <row r="143" spans="1:3" ht="12.75">
      <c r="A143" s="69"/>
      <c r="B143" s="69"/>
      <c r="C143" s="69"/>
    </row>
    <row r="144" spans="1:3" ht="12.75">
      <c r="A144" s="69"/>
      <c r="B144" s="69"/>
      <c r="C144" s="69"/>
    </row>
    <row r="145" spans="1:3" ht="12.75">
      <c r="A145" s="69"/>
      <c r="B145" s="69"/>
      <c r="C145" s="69"/>
    </row>
    <row r="146" spans="1:3" ht="12.75">
      <c r="A146" s="69"/>
      <c r="B146" s="69"/>
      <c r="C146" s="69"/>
    </row>
    <row r="147" spans="1:3" ht="12.75">
      <c r="A147" s="69"/>
      <c r="B147" s="69"/>
      <c r="C147" s="69"/>
    </row>
    <row r="148" spans="1:3" ht="12.75">
      <c r="A148" s="69"/>
      <c r="B148" s="69"/>
      <c r="C148" s="69"/>
    </row>
    <row r="149" spans="1:3" ht="12.75">
      <c r="A149" s="69"/>
      <c r="B149" s="69"/>
      <c r="C149" s="69"/>
    </row>
    <row r="150" spans="1:3" ht="12.75">
      <c r="A150" s="69"/>
      <c r="B150" s="69"/>
      <c r="C150" s="69"/>
    </row>
    <row r="151" spans="1:3" ht="12.75">
      <c r="A151" s="69"/>
      <c r="B151" s="69"/>
      <c r="C151" s="69"/>
    </row>
    <row r="152" spans="1:3" ht="12.75">
      <c r="A152" s="69"/>
      <c r="B152" s="69"/>
      <c r="C152" s="69"/>
    </row>
    <row r="153" spans="1:3" ht="12.75">
      <c r="A153" s="69"/>
      <c r="B153" s="69"/>
      <c r="C153" s="69"/>
    </row>
    <row r="154" spans="1:3" ht="12.75">
      <c r="A154" s="69"/>
      <c r="B154" s="69"/>
      <c r="C154" s="69"/>
    </row>
    <row r="155" spans="1:3" ht="12.75">
      <c r="A155" s="69"/>
      <c r="B155" s="69"/>
      <c r="C155" s="69"/>
    </row>
    <row r="156" spans="1:3" ht="12.75">
      <c r="A156" s="69"/>
      <c r="B156" s="69"/>
      <c r="C156" s="69"/>
    </row>
    <row r="157" spans="1:3" ht="12.75">
      <c r="A157" s="69"/>
      <c r="B157" s="69"/>
      <c r="C157" s="69"/>
    </row>
    <row r="158" spans="1:3" ht="12.75">
      <c r="A158" s="69"/>
      <c r="B158" s="69"/>
      <c r="C158" s="69"/>
    </row>
    <row r="159" spans="1:3" ht="12.75">
      <c r="A159" s="69"/>
      <c r="B159" s="69"/>
      <c r="C159" s="69"/>
    </row>
    <row r="160" spans="1:3" ht="12.75">
      <c r="A160" s="69"/>
      <c r="B160" s="69"/>
      <c r="C160" s="69"/>
    </row>
    <row r="161" spans="1:3" ht="12.75">
      <c r="A161" s="69"/>
      <c r="B161" s="69"/>
      <c r="C161" s="69"/>
    </row>
    <row r="162" spans="1:3" ht="12.75">
      <c r="A162" s="69"/>
      <c r="B162" s="69"/>
      <c r="C162" s="69"/>
    </row>
    <row r="163" spans="1:3" ht="12.75">
      <c r="A163" s="69"/>
      <c r="B163" s="69"/>
      <c r="C163" s="69"/>
    </row>
    <row r="164" spans="1:3" ht="12.75">
      <c r="A164" s="69"/>
      <c r="B164" s="69"/>
      <c r="C164" s="69"/>
    </row>
    <row r="165" spans="1:3" ht="12.75">
      <c r="A165" s="69"/>
      <c r="B165" s="69"/>
      <c r="C165" s="69"/>
    </row>
    <row r="166" spans="1:3" ht="12.75">
      <c r="A166" s="69"/>
      <c r="B166" s="69"/>
      <c r="C166" s="69"/>
    </row>
    <row r="167" spans="1:3" ht="12.75">
      <c r="A167" s="69"/>
      <c r="B167" s="69"/>
      <c r="C167" s="69"/>
    </row>
    <row r="168" spans="1:3" ht="12.75">
      <c r="A168" s="69"/>
      <c r="B168" s="69"/>
      <c r="C168" s="69"/>
    </row>
    <row r="169" spans="1:3" ht="12.75">
      <c r="A169" s="69"/>
      <c r="B169" s="69"/>
      <c r="C169" s="69"/>
    </row>
    <row r="170" spans="1:3" ht="12.75">
      <c r="A170" s="69"/>
      <c r="B170" s="69"/>
      <c r="C170" s="69"/>
    </row>
    <row r="171" spans="1:3" ht="12.75">
      <c r="A171" s="69"/>
      <c r="B171" s="69"/>
      <c r="C171" s="69"/>
    </row>
    <row r="172" spans="1:3" ht="12.75">
      <c r="A172" s="69"/>
      <c r="B172" s="69"/>
      <c r="C172" s="69"/>
    </row>
    <row r="173" spans="1:3" ht="12.75">
      <c r="A173" s="69"/>
      <c r="B173" s="69"/>
      <c r="C173" s="69"/>
    </row>
    <row r="174" spans="1:3" ht="12.75">
      <c r="A174" s="69"/>
      <c r="B174" s="69"/>
      <c r="C174" s="69"/>
    </row>
    <row r="175" spans="1:3" ht="12.75">
      <c r="A175" s="69"/>
      <c r="B175" s="69"/>
      <c r="C175" s="69"/>
    </row>
    <row r="176" spans="1:3" ht="12.75">
      <c r="A176" s="69"/>
      <c r="B176" s="69"/>
      <c r="C176" s="69"/>
    </row>
    <row r="177" spans="1:3" ht="12.75">
      <c r="A177" s="69"/>
      <c r="B177" s="69"/>
      <c r="C177" s="69"/>
    </row>
    <row r="178" spans="1:3" ht="12.75">
      <c r="A178" s="69"/>
      <c r="B178" s="69"/>
      <c r="C178" s="69"/>
    </row>
    <row r="179" spans="1:3" ht="12.75">
      <c r="A179" s="69"/>
      <c r="B179" s="69"/>
      <c r="C179" s="69"/>
    </row>
    <row r="180" spans="1:3" ht="12.75">
      <c r="A180" s="69"/>
      <c r="B180" s="69"/>
      <c r="C180" s="69"/>
    </row>
    <row r="181" spans="1:3" ht="12.75">
      <c r="A181" s="69"/>
      <c r="B181" s="69"/>
      <c r="C181" s="69"/>
    </row>
    <row r="182" spans="1:3" ht="12.75">
      <c r="A182" s="69"/>
      <c r="B182" s="69"/>
      <c r="C182" s="69"/>
    </row>
    <row r="183" spans="1:3" ht="12.75">
      <c r="A183" s="69"/>
      <c r="B183" s="69"/>
      <c r="C183" s="69"/>
    </row>
    <row r="184" spans="1:3" ht="12.75">
      <c r="A184" s="69"/>
      <c r="B184" s="69"/>
      <c r="C184" s="69"/>
    </row>
    <row r="185" spans="1:3" ht="12.75">
      <c r="A185" s="69"/>
      <c r="B185" s="69"/>
      <c r="C185" s="69"/>
    </row>
    <row r="186" spans="1:3" ht="12.75">
      <c r="A186" s="69"/>
      <c r="B186" s="69"/>
      <c r="C186" s="69"/>
    </row>
    <row r="187" spans="1:3" ht="12.75">
      <c r="A187" s="69"/>
      <c r="B187" s="69"/>
      <c r="C187" s="69"/>
    </row>
    <row r="188" spans="1:3" ht="12.75">
      <c r="A188" s="69"/>
      <c r="B188" s="69"/>
      <c r="C188" s="69"/>
    </row>
    <row r="189" spans="1:3" ht="12.75">
      <c r="A189" s="69"/>
      <c r="B189" s="69"/>
      <c r="C189" s="69"/>
    </row>
    <row r="190" spans="1:3" ht="12.75">
      <c r="A190" s="69"/>
      <c r="B190" s="69"/>
      <c r="C190" s="69"/>
    </row>
    <row r="191" spans="1:3" ht="12.75">
      <c r="A191" s="69"/>
      <c r="B191" s="69"/>
      <c r="C191" s="69"/>
    </row>
    <row r="192" spans="1:3" ht="12.75">
      <c r="A192" s="69"/>
      <c r="B192" s="69"/>
      <c r="C192" s="69"/>
    </row>
    <row r="193" spans="1:3" ht="12.75">
      <c r="A193" s="69"/>
      <c r="B193" s="69"/>
      <c r="C193" s="69"/>
    </row>
    <row r="194" spans="1:3" ht="12.75">
      <c r="A194" s="69"/>
      <c r="B194" s="69"/>
      <c r="C194" s="69"/>
    </row>
    <row r="195" spans="1:3" ht="12.75">
      <c r="A195" s="69"/>
      <c r="B195" s="69"/>
      <c r="C195" s="69"/>
    </row>
    <row r="196" spans="1:3" ht="12.75">
      <c r="A196" s="69"/>
      <c r="B196" s="69"/>
      <c r="C196" s="69"/>
    </row>
    <row r="197" spans="1:3" ht="12.75">
      <c r="A197" s="69"/>
      <c r="B197" s="69"/>
      <c r="C197" s="69"/>
    </row>
    <row r="198" spans="1:3" ht="12.75">
      <c r="A198" s="69"/>
      <c r="B198" s="69"/>
      <c r="C198" s="69"/>
    </row>
    <row r="199" spans="1:3" ht="12.75">
      <c r="A199" s="69"/>
      <c r="B199" s="69"/>
      <c r="C199" s="69"/>
    </row>
    <row r="200" spans="1:3" ht="12.75">
      <c r="A200" s="69"/>
      <c r="B200" s="69"/>
      <c r="C200" s="69"/>
    </row>
    <row r="201" spans="1:3" ht="12.75">
      <c r="A201" s="69"/>
      <c r="B201" s="69"/>
      <c r="C201" s="69"/>
    </row>
    <row r="202" spans="1:3" ht="12.75">
      <c r="A202" s="69"/>
      <c r="B202" s="69"/>
      <c r="C202" s="69"/>
    </row>
    <row r="203" spans="1:3" ht="12.75">
      <c r="A203" s="69"/>
      <c r="B203" s="69"/>
      <c r="C203" s="69"/>
    </row>
    <row r="204" spans="1:3" ht="12.75">
      <c r="A204" s="69"/>
      <c r="B204" s="69"/>
      <c r="C204" s="69"/>
    </row>
    <row r="205" spans="1:3" ht="12.75">
      <c r="A205" s="69"/>
      <c r="B205" s="69"/>
      <c r="C205" s="69"/>
    </row>
    <row r="206" spans="1:3" ht="12.75">
      <c r="A206" s="69"/>
      <c r="B206" s="69"/>
      <c r="C206" s="69"/>
    </row>
    <row r="207" spans="1:3" ht="12.75">
      <c r="A207" s="69"/>
      <c r="B207" s="69"/>
      <c r="C207" s="69"/>
    </row>
    <row r="208" spans="1:3" ht="12.75">
      <c r="A208" s="69"/>
      <c r="B208" s="69"/>
      <c r="C208" s="69"/>
    </row>
    <row r="209" spans="1:3" ht="12.75">
      <c r="A209" s="69"/>
      <c r="B209" s="69"/>
      <c r="C209" s="69"/>
    </row>
    <row r="210" spans="1:3" ht="12.75">
      <c r="A210" s="69"/>
      <c r="B210" s="69"/>
      <c r="C210" s="69"/>
    </row>
    <row r="211" spans="1:3" ht="12.75">
      <c r="A211" s="69"/>
      <c r="B211" s="69"/>
      <c r="C211" s="69"/>
    </row>
    <row r="212" spans="1:3" ht="12.75">
      <c r="A212" s="69"/>
      <c r="B212" s="69"/>
      <c r="C212" s="69"/>
    </row>
    <row r="213" spans="1:3" ht="12.75">
      <c r="A213" s="69"/>
      <c r="B213" s="69"/>
      <c r="C213" s="69"/>
    </row>
    <row r="214" spans="1:3" ht="12.75">
      <c r="A214" s="69"/>
      <c r="B214" s="69"/>
      <c r="C214" s="69"/>
    </row>
    <row r="215" spans="1:3" ht="12.75">
      <c r="A215" s="69"/>
      <c r="B215" s="69"/>
      <c r="C215" s="69"/>
    </row>
    <row r="216" spans="1:3" ht="12.75">
      <c r="A216" s="69"/>
      <c r="B216" s="69"/>
      <c r="C216" s="69"/>
    </row>
    <row r="217" spans="1:3" ht="12.75">
      <c r="A217" s="69"/>
      <c r="B217" s="69"/>
      <c r="C217" s="69"/>
    </row>
    <row r="218" spans="1:3" ht="12.75">
      <c r="A218" s="69"/>
      <c r="B218" s="69"/>
      <c r="C218" s="69"/>
    </row>
    <row r="219" spans="1:3" ht="12.75">
      <c r="A219" s="69"/>
      <c r="B219" s="69"/>
      <c r="C219" s="69"/>
    </row>
    <row r="220" spans="1:3" ht="12.75">
      <c r="A220" s="69"/>
      <c r="B220" s="69"/>
      <c r="C220" s="69"/>
    </row>
    <row r="221" spans="1:3" ht="12.75">
      <c r="A221" s="69"/>
      <c r="B221" s="69"/>
      <c r="C221" s="69"/>
    </row>
    <row r="222" spans="1:3" ht="12.75">
      <c r="A222" s="69"/>
      <c r="B222" s="69"/>
      <c r="C222" s="69"/>
    </row>
    <row r="223" spans="1:3" ht="12.75">
      <c r="A223" s="69"/>
      <c r="B223" s="69"/>
      <c r="C223" s="69"/>
    </row>
    <row r="224" spans="1:3" ht="12.75">
      <c r="A224" s="69"/>
      <c r="B224" s="69"/>
      <c r="C224" s="69"/>
    </row>
    <row r="225" spans="1:3" ht="12.75">
      <c r="A225" s="69"/>
      <c r="B225" s="69"/>
      <c r="C225" s="69"/>
    </row>
    <row r="226" spans="1:3" ht="12.75">
      <c r="A226" s="69"/>
      <c r="B226" s="69"/>
      <c r="C226" s="69"/>
    </row>
    <row r="227" spans="1:3" ht="12.75">
      <c r="A227" s="69"/>
      <c r="B227" s="69"/>
      <c r="C227" s="69"/>
    </row>
    <row r="228" spans="1:3" ht="12.75">
      <c r="A228" s="69"/>
      <c r="B228" s="69"/>
      <c r="C228" s="69"/>
    </row>
    <row r="229" spans="1:3" ht="12.75">
      <c r="A229" s="69"/>
      <c r="B229" s="69"/>
      <c r="C229" s="69"/>
    </row>
    <row r="230" spans="1:3" ht="12.75">
      <c r="A230" s="69"/>
      <c r="B230" s="69"/>
      <c r="C230" s="69"/>
    </row>
    <row r="231" spans="1:3" ht="12.75">
      <c r="A231" s="69"/>
      <c r="B231" s="69"/>
      <c r="C231" s="69"/>
    </row>
    <row r="232" spans="1:3" ht="12.75">
      <c r="A232" s="69"/>
      <c r="B232" s="69"/>
      <c r="C232" s="69"/>
    </row>
    <row r="233" spans="1:3" ht="12.75">
      <c r="A233" s="69"/>
      <c r="B233" s="69"/>
      <c r="C233" s="69"/>
    </row>
    <row r="234" spans="1:3" ht="12.75">
      <c r="A234" s="69"/>
      <c r="B234" s="69"/>
      <c r="C234" s="69"/>
    </row>
    <row r="235" spans="1:3" ht="12.75">
      <c r="A235" s="69"/>
      <c r="B235" s="69"/>
      <c r="C235" s="69"/>
    </row>
    <row r="236" spans="1:3" ht="12.75">
      <c r="A236" s="69"/>
      <c r="B236" s="69"/>
      <c r="C236" s="69"/>
    </row>
    <row r="237" spans="1:3" ht="12.75">
      <c r="A237" s="69"/>
      <c r="B237" s="69"/>
      <c r="C237" s="69"/>
    </row>
    <row r="238" spans="1:3" ht="12.75">
      <c r="A238" s="69"/>
      <c r="B238" s="69"/>
      <c r="C238" s="69"/>
    </row>
    <row r="239" spans="1:3" ht="12.75">
      <c r="A239" s="69"/>
      <c r="B239" s="69"/>
      <c r="C239" s="69"/>
    </row>
    <row r="240" spans="1:3" ht="12.75">
      <c r="A240" s="69"/>
      <c r="B240" s="69"/>
      <c r="C240" s="69"/>
    </row>
    <row r="241" spans="1:3" ht="12.75">
      <c r="A241" s="69"/>
      <c r="B241" s="69"/>
      <c r="C241" s="69"/>
    </row>
    <row r="242" spans="1:3" ht="12.75">
      <c r="A242" s="69"/>
      <c r="B242" s="69"/>
      <c r="C242" s="69"/>
    </row>
    <row r="243" spans="1:3" ht="12.75">
      <c r="A243" s="69"/>
      <c r="B243" s="69"/>
      <c r="C243" s="69"/>
    </row>
    <row r="244" spans="1:3" ht="12.75">
      <c r="A244" s="69"/>
      <c r="B244" s="69"/>
      <c r="C244" s="69"/>
    </row>
    <row r="245" spans="1:3" ht="12.75">
      <c r="A245" s="69"/>
      <c r="B245" s="69"/>
      <c r="C245" s="69"/>
    </row>
    <row r="246" spans="1:3" ht="12.75">
      <c r="A246" s="69"/>
      <c r="B246" s="69"/>
      <c r="C246" s="69"/>
    </row>
    <row r="247" spans="1:3" ht="12.75">
      <c r="A247" s="69"/>
      <c r="B247" s="69"/>
      <c r="C247" s="69"/>
    </row>
    <row r="248" spans="1:3" ht="12.75">
      <c r="A248" s="69"/>
      <c r="B248" s="69"/>
      <c r="C248" s="69"/>
    </row>
    <row r="249" spans="1:3" ht="12.75">
      <c r="A249" s="69"/>
      <c r="B249" s="69"/>
      <c r="C249" s="69"/>
    </row>
    <row r="250" spans="1:3" ht="12.75">
      <c r="A250" s="69"/>
      <c r="B250" s="69"/>
      <c r="C250" s="69"/>
    </row>
    <row r="251" spans="1:3" ht="12.75">
      <c r="A251" s="69"/>
      <c r="B251" s="69"/>
      <c r="C251" s="69"/>
    </row>
    <row r="252" spans="1:3" ht="12.75">
      <c r="A252" s="69"/>
      <c r="B252" s="69"/>
      <c r="C252" s="69"/>
    </row>
    <row r="253" spans="1:3" ht="12.75">
      <c r="A253" s="69"/>
      <c r="B253" s="69"/>
      <c r="C253" s="69"/>
    </row>
    <row r="254" spans="1:3" ht="12.75">
      <c r="A254" s="69"/>
      <c r="B254" s="69"/>
      <c r="C254" s="69"/>
    </row>
    <row r="255" spans="1:3" ht="12.75">
      <c r="A255" s="69"/>
      <c r="B255" s="69"/>
      <c r="C255" s="69"/>
    </row>
    <row r="256" spans="1:3" ht="12.75">
      <c r="A256" s="69"/>
      <c r="B256" s="69"/>
      <c r="C256" s="69"/>
    </row>
    <row r="257" spans="1:3" ht="12.75">
      <c r="A257" s="69"/>
      <c r="B257" s="69"/>
      <c r="C257" s="69"/>
    </row>
    <row r="258" spans="1:3" ht="12.75">
      <c r="A258" s="69"/>
      <c r="B258" s="69"/>
      <c r="C258" s="69"/>
    </row>
    <row r="259" spans="1:3" ht="12.75">
      <c r="A259" s="69"/>
      <c r="B259" s="69"/>
      <c r="C259" s="69"/>
    </row>
    <row r="260" spans="1:3" ht="12.75">
      <c r="A260" s="69"/>
      <c r="B260" s="69"/>
      <c r="C260" s="69"/>
    </row>
    <row r="261" spans="1:3" ht="12.75">
      <c r="A261" s="69"/>
      <c r="B261" s="69"/>
      <c r="C261" s="69"/>
    </row>
    <row r="262" spans="1:3" ht="12.75">
      <c r="A262" s="69"/>
      <c r="B262" s="69"/>
      <c r="C262" s="69"/>
    </row>
    <row r="263" spans="1:3" ht="12.75">
      <c r="A263" s="69"/>
      <c r="B263" s="69"/>
      <c r="C263" s="69"/>
    </row>
    <row r="264" spans="1:3" ht="12.75">
      <c r="A264" s="69"/>
      <c r="B264" s="69"/>
      <c r="C264" s="69"/>
    </row>
    <row r="265" spans="1:3" ht="12.75">
      <c r="A265" s="69"/>
      <c r="B265" s="69"/>
      <c r="C265" s="69"/>
    </row>
    <row r="266" spans="1:3" ht="12.75">
      <c r="A266" s="69"/>
      <c r="B266" s="69"/>
      <c r="C266" s="69"/>
    </row>
    <row r="267" spans="1:3" ht="12.75">
      <c r="A267" s="69"/>
      <c r="B267" s="69"/>
      <c r="C267" s="69"/>
    </row>
    <row r="268" spans="1:3" ht="12.75">
      <c r="A268" s="69"/>
      <c r="B268" s="69"/>
      <c r="C268" s="69"/>
    </row>
    <row r="269" spans="1:3" ht="12.75">
      <c r="A269" s="69"/>
      <c r="B269" s="69"/>
      <c r="C269" s="69"/>
    </row>
    <row r="270" spans="1:3" ht="12.75">
      <c r="A270" s="69"/>
      <c r="B270" s="69"/>
      <c r="C270" s="69"/>
    </row>
    <row r="271" spans="1:3" ht="12.75">
      <c r="A271" s="69"/>
      <c r="B271" s="69"/>
      <c r="C271" s="69"/>
    </row>
    <row r="272" spans="1:3" ht="12.75">
      <c r="A272" s="69"/>
      <c r="B272" s="69"/>
      <c r="C272" s="69"/>
    </row>
    <row r="273" spans="1:3" ht="12.75">
      <c r="A273" s="69"/>
      <c r="B273" s="69"/>
      <c r="C273" s="69"/>
    </row>
    <row r="274" spans="1:3" ht="12.75">
      <c r="A274" s="69"/>
      <c r="B274" s="69"/>
      <c r="C274" s="69"/>
    </row>
    <row r="275" spans="1:3" ht="12.75">
      <c r="A275" s="69"/>
      <c r="B275" s="69"/>
      <c r="C275" s="69"/>
    </row>
    <row r="276" spans="1:3" ht="12.75">
      <c r="A276" s="69"/>
      <c r="B276" s="69"/>
      <c r="C276" s="69"/>
    </row>
    <row r="277" spans="1:3" ht="12.75">
      <c r="A277" s="69"/>
      <c r="B277" s="69"/>
      <c r="C277" s="69"/>
    </row>
    <row r="278" spans="1:3" ht="12.75">
      <c r="A278" s="69"/>
      <c r="B278" s="69"/>
      <c r="C278" s="69"/>
    </row>
    <row r="279" spans="1:3" ht="12.75">
      <c r="A279" s="69"/>
      <c r="B279" s="69"/>
      <c r="C279" s="69"/>
    </row>
    <row r="280" spans="1:3" ht="12.75">
      <c r="A280" s="69"/>
      <c r="B280" s="69"/>
      <c r="C280" s="69"/>
    </row>
    <row r="281" spans="1:3" ht="12.75">
      <c r="A281" s="69"/>
      <c r="B281" s="69"/>
      <c r="C281" s="69"/>
    </row>
    <row r="282" spans="1:3" ht="12.75">
      <c r="A282" s="69"/>
      <c r="B282" s="69"/>
      <c r="C282" s="69"/>
    </row>
    <row r="283" spans="1:3" ht="12.75">
      <c r="A283" s="69"/>
      <c r="B283" s="69"/>
      <c r="C283" s="69"/>
    </row>
    <row r="284" spans="1:3" ht="12.75">
      <c r="A284" s="69"/>
      <c r="B284" s="69"/>
      <c r="C284" s="69"/>
    </row>
    <row r="285" spans="1:3" ht="12.75">
      <c r="A285" s="69"/>
      <c r="B285" s="69"/>
      <c r="C285" s="69"/>
    </row>
    <row r="286" spans="1:3" ht="12.75">
      <c r="A286" s="69"/>
      <c r="B286" s="69"/>
      <c r="C286" s="69"/>
    </row>
    <row r="287" spans="1:3" ht="12.75">
      <c r="A287" s="69"/>
      <c r="B287" s="69"/>
      <c r="C287" s="69"/>
    </row>
    <row r="288" spans="1:3" ht="12.75">
      <c r="A288" s="69"/>
      <c r="B288" s="69"/>
      <c r="C288" s="69"/>
    </row>
    <row r="289" spans="1:3" ht="12.75">
      <c r="A289" s="69"/>
      <c r="B289" s="69"/>
      <c r="C289" s="69"/>
    </row>
    <row r="290" spans="1:3" ht="12.75">
      <c r="A290" s="69"/>
      <c r="B290" s="69"/>
      <c r="C290" s="69"/>
    </row>
    <row r="291" spans="1:3" ht="12.75">
      <c r="A291" s="69"/>
      <c r="B291" s="69"/>
      <c r="C291" s="69"/>
    </row>
    <row r="292" spans="1:3" ht="12.75">
      <c r="A292" s="69"/>
      <c r="B292" s="69"/>
      <c r="C292" s="69"/>
    </row>
    <row r="293" spans="1:3" ht="12.75">
      <c r="A293" s="69"/>
      <c r="B293" s="69"/>
      <c r="C293" s="69"/>
    </row>
    <row r="294" spans="1:3" ht="12.75">
      <c r="A294" s="69"/>
      <c r="B294" s="69"/>
      <c r="C294" s="69"/>
    </row>
    <row r="295" spans="1:3" ht="12.75">
      <c r="A295" s="69"/>
      <c r="B295" s="69"/>
      <c r="C295" s="69"/>
    </row>
    <row r="296" spans="1:3" ht="12.75">
      <c r="A296" s="69"/>
      <c r="B296" s="69"/>
      <c r="C296" s="69"/>
    </row>
    <row r="297" spans="1:3" ht="12.75">
      <c r="A297" s="69"/>
      <c r="B297" s="69"/>
      <c r="C297" s="69"/>
    </row>
    <row r="298" spans="1:3" ht="12.75">
      <c r="A298" s="69"/>
      <c r="B298" s="69"/>
      <c r="C298" s="69"/>
    </row>
    <row r="299" spans="1:3" ht="12.75">
      <c r="A299" s="69"/>
      <c r="B299" s="69"/>
      <c r="C299" s="69"/>
    </row>
    <row r="300" spans="1:3" ht="12.75">
      <c r="A300" s="69"/>
      <c r="B300" s="69"/>
      <c r="C300" s="69"/>
    </row>
    <row r="301" spans="1:3" ht="12.75">
      <c r="A301" s="69"/>
      <c r="B301" s="69"/>
      <c r="C301" s="69"/>
    </row>
    <row r="302" spans="1:3" ht="12.75">
      <c r="A302" s="69"/>
      <c r="B302" s="69"/>
      <c r="C302" s="69"/>
    </row>
    <row r="303" spans="1:3" ht="12.75">
      <c r="A303" s="69"/>
      <c r="B303" s="69"/>
      <c r="C303" s="69"/>
    </row>
    <row r="304" spans="1:3" ht="12.75">
      <c r="A304" s="69"/>
      <c r="B304" s="69"/>
      <c r="C304" s="69"/>
    </row>
    <row r="305" spans="1:3" ht="12.75">
      <c r="A305" s="69"/>
      <c r="B305" s="69"/>
      <c r="C305" s="69"/>
    </row>
    <row r="306" spans="1:3" ht="12.75">
      <c r="A306" s="69"/>
      <c r="B306" s="69"/>
      <c r="C306" s="69"/>
    </row>
    <row r="307" spans="1:3" ht="12.75">
      <c r="A307" s="69"/>
      <c r="B307" s="69"/>
      <c r="C307" s="69"/>
    </row>
    <row r="308" spans="1:3" ht="12.75">
      <c r="A308" s="69"/>
      <c r="B308" s="69"/>
      <c r="C308" s="69"/>
    </row>
    <row r="309" spans="1:3" ht="12.75">
      <c r="A309" s="69"/>
      <c r="B309" s="69"/>
      <c r="C309" s="69"/>
    </row>
    <row r="310" spans="1:3" ht="12.75">
      <c r="A310" s="69"/>
      <c r="B310" s="69"/>
      <c r="C310" s="69"/>
    </row>
    <row r="311" spans="1:3" ht="12.75">
      <c r="A311" s="69"/>
      <c r="B311" s="69"/>
      <c r="C311" s="69"/>
    </row>
    <row r="312" spans="1:3" ht="12.75">
      <c r="A312" s="69"/>
      <c r="B312" s="69"/>
      <c r="C312" s="69"/>
    </row>
    <row r="313" spans="1:3" ht="12.75">
      <c r="A313" s="69"/>
      <c r="B313" s="69"/>
      <c r="C313" s="69"/>
    </row>
    <row r="314" spans="1:3" ht="12.75">
      <c r="A314" s="69"/>
      <c r="B314" s="69"/>
      <c r="C314" s="69"/>
    </row>
    <row r="315" spans="1:3" ht="12.75">
      <c r="A315" s="69"/>
      <c r="B315" s="69"/>
      <c r="C315" s="69"/>
    </row>
    <row r="316" spans="1:3" ht="12.75">
      <c r="A316" s="69"/>
      <c r="B316" s="69"/>
      <c r="C316" s="69"/>
    </row>
    <row r="317" spans="1:3" ht="12.75">
      <c r="A317" s="69"/>
      <c r="B317" s="69"/>
      <c r="C317" s="69"/>
    </row>
    <row r="318" spans="1:3" ht="12.75">
      <c r="A318" s="69"/>
      <c r="B318" s="69"/>
      <c r="C318" s="69"/>
    </row>
    <row r="319" spans="1:3" ht="12.75">
      <c r="A319" s="69"/>
      <c r="B319" s="69"/>
      <c r="C319" s="69"/>
    </row>
    <row r="320" spans="1:3" ht="12.75">
      <c r="A320" s="69"/>
      <c r="B320" s="69"/>
      <c r="C320" s="69"/>
    </row>
    <row r="321" spans="1:3" ht="12.75">
      <c r="A321" s="69"/>
      <c r="B321" s="69"/>
      <c r="C321" s="69"/>
    </row>
    <row r="322" spans="1:3" ht="12.75">
      <c r="A322" s="69"/>
      <c r="B322" s="69"/>
      <c r="C322" s="69"/>
    </row>
    <row r="323" spans="1:3" ht="12.75">
      <c r="A323" s="69"/>
      <c r="B323" s="69"/>
      <c r="C323" s="69"/>
    </row>
    <row r="324" spans="1:3" ht="12.75">
      <c r="A324" s="69"/>
      <c r="B324" s="69"/>
      <c r="C324" s="69"/>
    </row>
    <row r="325" spans="1:3" ht="12.75">
      <c r="A325" s="69"/>
      <c r="B325" s="69"/>
      <c r="C325" s="69"/>
    </row>
    <row r="326" spans="1:3" ht="12.75">
      <c r="A326" s="69"/>
      <c r="B326" s="69"/>
      <c r="C326" s="69"/>
    </row>
    <row r="327" spans="1:3" ht="12.75">
      <c r="A327" s="69"/>
      <c r="B327" s="69"/>
      <c r="C327" s="69"/>
    </row>
    <row r="328" spans="1:3" ht="12.75">
      <c r="A328" s="69"/>
      <c r="B328" s="69"/>
      <c r="C328" s="69"/>
    </row>
    <row r="329" spans="1:3" ht="12.75">
      <c r="A329" s="69"/>
      <c r="B329" s="69"/>
      <c r="C329" s="69"/>
    </row>
    <row r="330" spans="1:3" ht="12.75">
      <c r="A330" s="69"/>
      <c r="B330" s="69"/>
      <c r="C330" s="69"/>
    </row>
    <row r="331" spans="1:3" ht="12.75">
      <c r="A331" s="69"/>
      <c r="B331" s="69"/>
      <c r="C331" s="69"/>
    </row>
    <row r="332" spans="1:3" ht="12.75">
      <c r="A332" s="69"/>
      <c r="B332" s="69"/>
      <c r="C332" s="69"/>
    </row>
    <row r="333" spans="1:3" ht="12.75">
      <c r="A333" s="69"/>
      <c r="B333" s="69"/>
      <c r="C333" s="69"/>
    </row>
    <row r="334" spans="1:3" ht="12.75">
      <c r="A334" s="69"/>
      <c r="B334" s="69"/>
      <c r="C334" s="69"/>
    </row>
    <row r="335" spans="1:3" ht="12.75">
      <c r="A335" s="69"/>
      <c r="B335" s="69"/>
      <c r="C335" s="69"/>
    </row>
    <row r="336" spans="1:3" ht="12.75">
      <c r="A336" s="69"/>
      <c r="B336" s="69"/>
      <c r="C336" s="69"/>
    </row>
    <row r="337" spans="1:3" ht="12.75">
      <c r="A337" s="69"/>
      <c r="B337" s="69"/>
      <c r="C337" s="69"/>
    </row>
    <row r="338" spans="1:3" ht="12.75">
      <c r="A338" s="69"/>
      <c r="B338" s="69"/>
      <c r="C338" s="69"/>
    </row>
    <row r="339" spans="1:3" ht="12.75">
      <c r="A339" s="69"/>
      <c r="B339" s="69"/>
      <c r="C339" s="69"/>
    </row>
    <row r="340" spans="1:3" ht="12.75">
      <c r="A340" s="69"/>
      <c r="B340" s="69"/>
      <c r="C340" s="69"/>
    </row>
    <row r="341" spans="1:3" ht="12.75">
      <c r="A341" s="69"/>
      <c r="B341" s="69"/>
      <c r="C341" s="69"/>
    </row>
    <row r="342" spans="1:3" ht="12.75">
      <c r="A342" s="69"/>
      <c r="B342" s="69"/>
      <c r="C342" s="69"/>
    </row>
    <row r="343" spans="1:3" ht="12.75">
      <c r="A343" s="69"/>
      <c r="B343" s="69"/>
      <c r="C343" s="69"/>
    </row>
    <row r="344" spans="1:3" ht="12.75">
      <c r="A344" s="69"/>
      <c r="B344" s="69"/>
      <c r="C344" s="69"/>
    </row>
    <row r="345" spans="1:3" ht="12.75">
      <c r="A345" s="69"/>
      <c r="B345" s="69"/>
      <c r="C345" s="69"/>
    </row>
    <row r="346" spans="1:3" ht="12.75">
      <c r="A346" s="69"/>
      <c r="B346" s="69"/>
      <c r="C346" s="69"/>
    </row>
    <row r="347" spans="1:3" ht="12.75">
      <c r="A347" s="69"/>
      <c r="B347" s="69"/>
      <c r="C347" s="69"/>
    </row>
    <row r="348" spans="1:3" ht="12.75">
      <c r="A348" s="69"/>
      <c r="B348" s="69"/>
      <c r="C348" s="69"/>
    </row>
    <row r="349" spans="1:3" ht="12.75">
      <c r="A349" s="69"/>
      <c r="B349" s="69"/>
      <c r="C349" s="69"/>
    </row>
    <row r="350" spans="1:3" ht="12.75">
      <c r="A350" s="69"/>
      <c r="B350" s="69"/>
      <c r="C350" s="69"/>
    </row>
    <row r="351" spans="1:3" ht="12.75">
      <c r="A351" s="69"/>
      <c r="B351" s="69"/>
      <c r="C351" s="69"/>
    </row>
    <row r="352" spans="1:3" ht="12.75">
      <c r="A352" s="69"/>
      <c r="B352" s="69"/>
      <c r="C352" s="69"/>
    </row>
    <row r="353" spans="1:3" ht="12.75">
      <c r="A353" s="69"/>
      <c r="B353" s="69"/>
      <c r="C353" s="69"/>
    </row>
    <row r="354" spans="1:3" ht="12.75">
      <c r="A354" s="69"/>
      <c r="B354" s="69"/>
      <c r="C354" s="69"/>
    </row>
    <row r="355" spans="1:3" ht="12.75">
      <c r="A355" s="69"/>
      <c r="B355" s="69"/>
      <c r="C355" s="69"/>
    </row>
    <row r="356" spans="1:3" ht="12.75">
      <c r="A356" s="69"/>
      <c r="B356" s="69"/>
      <c r="C356" s="69"/>
    </row>
    <row r="357" spans="1:3" ht="12.75">
      <c r="A357" s="69"/>
      <c r="B357" s="69"/>
      <c r="C357" s="69"/>
    </row>
    <row r="358" spans="1:3" ht="12.75">
      <c r="A358" s="69"/>
      <c r="B358" s="69"/>
      <c r="C358" s="69"/>
    </row>
    <row r="359" spans="1:3" ht="12.75">
      <c r="A359" s="69"/>
      <c r="B359" s="69"/>
      <c r="C359" s="69"/>
    </row>
    <row r="360" spans="1:3" ht="12.75">
      <c r="A360" s="69"/>
      <c r="B360" s="69"/>
      <c r="C360" s="69"/>
    </row>
    <row r="361" spans="1:3" ht="12.75">
      <c r="A361" s="69"/>
      <c r="B361" s="69"/>
      <c r="C361" s="69"/>
    </row>
    <row r="362" spans="1:3" ht="12.75">
      <c r="A362" s="69"/>
      <c r="B362" s="69"/>
      <c r="C362" s="69"/>
    </row>
    <row r="363" spans="1:3" ht="12.75">
      <c r="A363" s="69"/>
      <c r="B363" s="69"/>
      <c r="C363" s="69"/>
    </row>
    <row r="364" spans="1:3" ht="12.75">
      <c r="A364" s="69"/>
      <c r="B364" s="69"/>
      <c r="C364" s="69"/>
    </row>
    <row r="365" spans="1:3" ht="12.75">
      <c r="A365" s="69"/>
      <c r="B365" s="69"/>
      <c r="C365" s="69"/>
    </row>
    <row r="366" spans="1:3" ht="12.75">
      <c r="A366" s="69"/>
      <c r="B366" s="69"/>
      <c r="C366" s="69"/>
    </row>
    <row r="367" spans="1:3" ht="12.75">
      <c r="A367" s="69"/>
      <c r="B367" s="69"/>
      <c r="C367" s="69"/>
    </row>
    <row r="368" spans="1:3" ht="12.75">
      <c r="A368" s="69"/>
      <c r="B368" s="69"/>
      <c r="C368" s="69"/>
    </row>
    <row r="369" spans="1:3" ht="12.75">
      <c r="A369" s="69"/>
      <c r="B369" s="69"/>
      <c r="C369" s="69"/>
    </row>
    <row r="370" spans="1:3" ht="12.75">
      <c r="A370" s="69"/>
      <c r="B370" s="69"/>
      <c r="C370" s="69"/>
    </row>
    <row r="371" spans="1:3" ht="12.75">
      <c r="A371" s="69"/>
      <c r="B371" s="69"/>
      <c r="C371" s="69"/>
    </row>
    <row r="372" spans="1:3" ht="12.75">
      <c r="A372" s="69"/>
      <c r="B372" s="69"/>
      <c r="C372" s="69"/>
    </row>
    <row r="373" spans="1:3" ht="12.75">
      <c r="A373" s="69"/>
      <c r="B373" s="69"/>
      <c r="C373" s="69"/>
    </row>
  </sheetData>
  <sheetProtection/>
  <mergeCells count="2">
    <mergeCell ref="A8:C8"/>
    <mergeCell ref="A9:C9"/>
  </mergeCells>
  <printOptions/>
  <pageMargins left="0.984251968503937" right="0" top="0.3937007874015748" bottom="0.1968503937007874" header="0.5118110236220472" footer="0.5118110236220472"/>
  <pageSetup horizontalDpi="300" verticalDpi="300" orientation="portrait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73"/>
  <sheetViews>
    <sheetView view="pageBreakPreview" zoomScale="75" zoomScaleNormal="75" zoomScaleSheetLayoutView="75" zoomScalePageLayoutView="0" workbookViewId="0" topLeftCell="A1">
      <selection activeCell="C5" sqref="C5"/>
    </sheetView>
  </sheetViews>
  <sheetFormatPr defaultColWidth="10.75390625" defaultRowHeight="12.75"/>
  <cols>
    <col min="1" max="1" width="50.00390625" style="5" customWidth="1"/>
    <col min="2" max="2" width="26.00390625" style="5" customWidth="1"/>
    <col min="3" max="3" width="13.625" style="5" customWidth="1"/>
    <col min="4" max="4" width="12.875" style="5" customWidth="1"/>
    <col min="5" max="16384" width="10.75390625" style="5" customWidth="1"/>
  </cols>
  <sheetData>
    <row r="1" spans="1:3" ht="18.75">
      <c r="A1" s="3"/>
      <c r="B1" s="3"/>
      <c r="C1" s="204" t="s">
        <v>358</v>
      </c>
    </row>
    <row r="2" spans="1:3" ht="18.75">
      <c r="A2" s="3"/>
      <c r="B2" s="3"/>
      <c r="C2" s="204" t="s">
        <v>497</v>
      </c>
    </row>
    <row r="3" spans="1:3" ht="18.75">
      <c r="A3" s="3"/>
      <c r="B3" s="3"/>
      <c r="C3" s="79" t="s">
        <v>498</v>
      </c>
    </row>
    <row r="4" spans="1:3" ht="18.75">
      <c r="A4" s="3"/>
      <c r="B4" s="3"/>
      <c r="C4" s="92" t="s">
        <v>49</v>
      </c>
    </row>
    <row r="5" spans="1:3" ht="18.75">
      <c r="A5" s="3"/>
      <c r="B5" s="3"/>
      <c r="C5" s="92" t="s">
        <v>840</v>
      </c>
    </row>
    <row r="6" spans="1:3" ht="18.75">
      <c r="A6" s="3"/>
      <c r="B6" s="3"/>
      <c r="C6" s="136"/>
    </row>
    <row r="7" spans="1:3" ht="18.75">
      <c r="A7" s="3"/>
      <c r="B7" s="3"/>
      <c r="C7" s="204" t="s">
        <v>138</v>
      </c>
    </row>
    <row r="8" spans="1:3" ht="18.75">
      <c r="A8" s="467" t="s">
        <v>584</v>
      </c>
      <c r="B8" s="444"/>
      <c r="C8" s="444"/>
    </row>
    <row r="9" spans="1:3" ht="18.75">
      <c r="A9" s="467" t="s">
        <v>585</v>
      </c>
      <c r="B9" s="444"/>
      <c r="C9" s="444"/>
    </row>
    <row r="10" spans="1:3" ht="18" customHeight="1">
      <c r="A10" s="33" t="s">
        <v>57</v>
      </c>
      <c r="B10" s="11"/>
      <c r="C10" s="8" t="s">
        <v>575</v>
      </c>
    </row>
    <row r="11" spans="1:3" ht="18" customHeight="1">
      <c r="A11" s="11"/>
      <c r="B11" s="11"/>
      <c r="C11" s="8"/>
    </row>
    <row r="12" spans="1:4" ht="26.25" customHeight="1">
      <c r="A12" s="68" t="s">
        <v>666</v>
      </c>
      <c r="B12" s="68" t="s">
        <v>719</v>
      </c>
      <c r="C12" s="10">
        <v>2020</v>
      </c>
      <c r="D12" s="10">
        <v>2021</v>
      </c>
    </row>
    <row r="13" spans="1:4" ht="18.75">
      <c r="A13" s="121" t="s">
        <v>667</v>
      </c>
      <c r="B13" s="122"/>
      <c r="C13" s="325">
        <f>C14+C15+C20+C39</f>
        <v>442279.1</v>
      </c>
      <c r="D13" s="411">
        <f>D14+D15+D20+D39</f>
        <v>441237.99999999994</v>
      </c>
    </row>
    <row r="14" spans="1:4" ht="21" customHeight="1">
      <c r="A14" s="123" t="s">
        <v>588</v>
      </c>
      <c r="B14" s="124" t="s">
        <v>149</v>
      </c>
      <c r="C14" s="125">
        <v>0</v>
      </c>
      <c r="D14" s="325">
        <v>0</v>
      </c>
    </row>
    <row r="15" spans="1:4" ht="31.5" customHeight="1">
      <c r="A15" s="60" t="s">
        <v>586</v>
      </c>
      <c r="B15" s="111" t="s">
        <v>150</v>
      </c>
      <c r="C15" s="325">
        <f>SUM(C16:C19)</f>
        <v>214592.80000000002</v>
      </c>
      <c r="D15" s="325">
        <f>SUM(D16:D19)</f>
        <v>213446.3</v>
      </c>
    </row>
    <row r="16" spans="1:4" ht="66" customHeight="1">
      <c r="A16" s="123" t="s">
        <v>615</v>
      </c>
      <c r="B16" s="126" t="s">
        <v>151</v>
      </c>
      <c r="C16" s="125">
        <v>76030.6</v>
      </c>
      <c r="D16" s="325">
        <v>76318.9</v>
      </c>
    </row>
    <row r="17" spans="1:4" ht="66" customHeight="1" hidden="1">
      <c r="A17" s="119" t="s">
        <v>692</v>
      </c>
      <c r="B17" s="111" t="s">
        <v>495</v>
      </c>
      <c r="C17" s="125">
        <v>0</v>
      </c>
      <c r="D17" s="325">
        <v>0</v>
      </c>
    </row>
    <row r="18" spans="1:4" ht="44.25" customHeight="1" hidden="1">
      <c r="A18" s="119" t="s">
        <v>528</v>
      </c>
      <c r="B18" s="111" t="s">
        <v>527</v>
      </c>
      <c r="C18" s="125">
        <v>0</v>
      </c>
      <c r="D18" s="325">
        <v>0</v>
      </c>
    </row>
    <row r="19" spans="1:4" ht="66.75" customHeight="1">
      <c r="A19" s="123" t="s">
        <v>668</v>
      </c>
      <c r="B19" s="126" t="s">
        <v>151</v>
      </c>
      <c r="C19" s="125">
        <v>138562.2</v>
      </c>
      <c r="D19" s="325">
        <v>137127.4</v>
      </c>
    </row>
    <row r="20" spans="1:4" ht="32.25" customHeight="1">
      <c r="A20" s="60" t="s">
        <v>587</v>
      </c>
      <c r="B20" s="111" t="s">
        <v>152</v>
      </c>
      <c r="C20" s="325">
        <f>SUM(C21:C38)</f>
        <v>227686.3</v>
      </c>
      <c r="D20" s="325">
        <f>SUM(D21:D38)</f>
        <v>227791.69999999995</v>
      </c>
    </row>
    <row r="21" spans="1:4" ht="47.25">
      <c r="A21" s="123" t="s">
        <v>669</v>
      </c>
      <c r="B21" s="126" t="s">
        <v>153</v>
      </c>
      <c r="C21" s="125" t="s">
        <v>95</v>
      </c>
      <c r="D21" s="325" t="s">
        <v>96</v>
      </c>
    </row>
    <row r="22" spans="1:4" ht="32.25" customHeight="1">
      <c r="A22" s="123" t="s">
        <v>808</v>
      </c>
      <c r="B22" s="126" t="s">
        <v>156</v>
      </c>
      <c r="C22" s="125">
        <v>0</v>
      </c>
      <c r="D22" s="325">
        <v>0</v>
      </c>
    </row>
    <row r="23" spans="1:4" ht="47.25" customHeight="1">
      <c r="A23" s="123" t="s">
        <v>675</v>
      </c>
      <c r="B23" s="126" t="s">
        <v>154</v>
      </c>
      <c r="C23" s="125">
        <v>2167.5</v>
      </c>
      <c r="D23" s="325">
        <v>2247.3</v>
      </c>
    </row>
    <row r="24" spans="1:4" ht="46.5" customHeight="1">
      <c r="A24" s="123" t="s">
        <v>676</v>
      </c>
      <c r="B24" s="126" t="s">
        <v>155</v>
      </c>
      <c r="C24" s="125">
        <v>445.1</v>
      </c>
      <c r="D24" s="325">
        <v>274.2</v>
      </c>
    </row>
    <row r="25" spans="1:4" ht="47.25">
      <c r="A25" s="123" t="s">
        <v>677</v>
      </c>
      <c r="B25" s="126" t="s">
        <v>155</v>
      </c>
      <c r="C25" s="125">
        <v>153163.6</v>
      </c>
      <c r="D25" s="325">
        <v>153163.6</v>
      </c>
    </row>
    <row r="26" spans="1:4" ht="47.25">
      <c r="A26" s="123" t="s">
        <v>589</v>
      </c>
      <c r="B26" s="126" t="s">
        <v>155</v>
      </c>
      <c r="C26" s="125">
        <v>63133.7</v>
      </c>
      <c r="D26" s="325">
        <v>63133.7</v>
      </c>
    </row>
    <row r="27" spans="1:4" ht="52.5" customHeight="1">
      <c r="A27" s="123" t="s">
        <v>134</v>
      </c>
      <c r="B27" s="126" t="s">
        <v>155</v>
      </c>
      <c r="C27" s="125">
        <v>370.8</v>
      </c>
      <c r="D27" s="325">
        <v>371.3</v>
      </c>
    </row>
    <row r="28" spans="1:4" ht="65.25" customHeight="1">
      <c r="A28" s="123" t="s">
        <v>678</v>
      </c>
      <c r="B28" s="126" t="s">
        <v>155</v>
      </c>
      <c r="C28" s="125">
        <v>363.4</v>
      </c>
      <c r="D28" s="325">
        <v>363.4</v>
      </c>
    </row>
    <row r="29" spans="1:4" ht="45" customHeight="1">
      <c r="A29" s="123" t="s">
        <v>679</v>
      </c>
      <c r="B29" s="126" t="s">
        <v>155</v>
      </c>
      <c r="C29" s="125">
        <v>341.4</v>
      </c>
      <c r="D29" s="325">
        <v>341.4</v>
      </c>
    </row>
    <row r="30" spans="1:4" ht="51" customHeight="1">
      <c r="A30" s="123" t="s">
        <v>680</v>
      </c>
      <c r="B30" s="126" t="s">
        <v>155</v>
      </c>
      <c r="C30" s="125">
        <v>341.4</v>
      </c>
      <c r="D30" s="325">
        <v>341.4</v>
      </c>
    </row>
    <row r="31" spans="1:4" ht="67.5" customHeight="1">
      <c r="A31" s="123" t="s">
        <v>614</v>
      </c>
      <c r="B31" s="126" t="s">
        <v>155</v>
      </c>
      <c r="C31" s="125">
        <v>4539</v>
      </c>
      <c r="D31" s="325">
        <v>4717.3</v>
      </c>
    </row>
    <row r="32" spans="1:4" ht="32.25" customHeight="1">
      <c r="A32" s="123" t="s">
        <v>681</v>
      </c>
      <c r="B32" s="126" t="s">
        <v>155</v>
      </c>
      <c r="C32" s="125">
        <v>54.5</v>
      </c>
      <c r="D32" s="325">
        <v>54.5</v>
      </c>
    </row>
    <row r="33" spans="1:4" ht="30.75" customHeight="1">
      <c r="A33" s="123" t="s">
        <v>682</v>
      </c>
      <c r="B33" s="126" t="s">
        <v>155</v>
      </c>
      <c r="C33" s="125">
        <v>933.8</v>
      </c>
      <c r="D33" s="325">
        <v>933.8</v>
      </c>
    </row>
    <row r="34" spans="1:4" ht="30.75" customHeight="1">
      <c r="A34" s="123" t="s">
        <v>591</v>
      </c>
      <c r="B34" s="126" t="s">
        <v>155</v>
      </c>
      <c r="C34" s="125">
        <v>0.5</v>
      </c>
      <c r="D34" s="325">
        <v>0.5</v>
      </c>
    </row>
    <row r="35" spans="1:4" ht="78" customHeight="1">
      <c r="A35" s="123" t="s">
        <v>616</v>
      </c>
      <c r="B35" s="126" t="s">
        <v>155</v>
      </c>
      <c r="C35" s="125">
        <v>1306.3</v>
      </c>
      <c r="D35" s="325">
        <v>1306.3</v>
      </c>
    </row>
    <row r="36" spans="1:4" ht="51" customHeight="1">
      <c r="A36" s="123" t="s">
        <v>590</v>
      </c>
      <c r="B36" s="126" t="s">
        <v>155</v>
      </c>
      <c r="C36" s="125">
        <v>47.6</v>
      </c>
      <c r="D36" s="325">
        <v>47.6</v>
      </c>
    </row>
    <row r="37" spans="1:4" ht="179.25" customHeight="1">
      <c r="A37" s="123" t="s">
        <v>452</v>
      </c>
      <c r="B37" s="126" t="s">
        <v>155</v>
      </c>
      <c r="C37" s="125">
        <v>474</v>
      </c>
      <c r="D37" s="325">
        <v>491.7</v>
      </c>
    </row>
    <row r="38" spans="1:4" ht="60.75" customHeight="1">
      <c r="A38" s="123" t="s">
        <v>135</v>
      </c>
      <c r="B38" s="126" t="s">
        <v>155</v>
      </c>
      <c r="C38" s="125">
        <v>3.7</v>
      </c>
      <c r="D38" s="325">
        <v>3.7</v>
      </c>
    </row>
    <row r="39" spans="1:4" ht="31.5" hidden="1">
      <c r="A39" s="225" t="s">
        <v>371</v>
      </c>
      <c r="B39" s="227" t="s">
        <v>372</v>
      </c>
      <c r="C39" s="226">
        <v>0</v>
      </c>
      <c r="D39" s="325"/>
    </row>
    <row r="40" spans="1:3" ht="15.75">
      <c r="A40" s="26"/>
      <c r="B40" s="26"/>
      <c r="C40" s="22"/>
    </row>
    <row r="41" spans="1:3" ht="15.75">
      <c r="A41" s="26"/>
      <c r="B41" s="26"/>
      <c r="C41" s="22"/>
    </row>
    <row r="42" spans="1:3" ht="15.75">
      <c r="A42" s="26"/>
      <c r="B42" s="26"/>
      <c r="C42" s="22"/>
    </row>
    <row r="43" spans="1:3" ht="15.75">
      <c r="A43" s="26"/>
      <c r="B43" s="26"/>
      <c r="C43" s="23"/>
    </row>
    <row r="44" spans="1:3" ht="15.75">
      <c r="A44" s="26"/>
      <c r="B44" s="26"/>
      <c r="C44" s="23"/>
    </row>
    <row r="45" spans="1:3" ht="12.75">
      <c r="A45" s="69"/>
      <c r="B45" s="69"/>
      <c r="C45" s="69"/>
    </row>
    <row r="46" spans="1:3" ht="12.75">
      <c r="A46" s="69"/>
      <c r="B46" s="69"/>
      <c r="C46" s="69"/>
    </row>
    <row r="47" spans="1:3" ht="12.75">
      <c r="A47" s="69"/>
      <c r="B47" s="69"/>
      <c r="C47" s="69"/>
    </row>
    <row r="48" spans="1:3" ht="12.75">
      <c r="A48" s="69"/>
      <c r="B48" s="69"/>
      <c r="C48" s="69"/>
    </row>
    <row r="49" spans="1:3" ht="12.75">
      <c r="A49" s="69"/>
      <c r="B49" s="69"/>
      <c r="C49" s="69"/>
    </row>
    <row r="50" spans="1:3" ht="12.75">
      <c r="A50" s="69"/>
      <c r="B50" s="69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  <row r="53" spans="1:3" ht="12.75">
      <c r="A53" s="69"/>
      <c r="B53" s="69"/>
      <c r="C53" s="69"/>
    </row>
    <row r="54" spans="1:3" ht="12.75">
      <c r="A54" s="69"/>
      <c r="B54" s="69"/>
      <c r="C54" s="69"/>
    </row>
    <row r="55" spans="1:3" ht="12.75">
      <c r="A55" s="69"/>
      <c r="B55" s="69"/>
      <c r="C55" s="69"/>
    </row>
    <row r="56" spans="1:3" ht="12.75">
      <c r="A56" s="69"/>
      <c r="B56" s="69"/>
      <c r="C56" s="69"/>
    </row>
    <row r="57" spans="1:3" ht="12.75">
      <c r="A57" s="69"/>
      <c r="B57" s="69"/>
      <c r="C57" s="69"/>
    </row>
    <row r="58" spans="1:3" ht="12.75">
      <c r="A58" s="69"/>
      <c r="B58" s="69"/>
      <c r="C58" s="69"/>
    </row>
    <row r="59" spans="1:3" ht="12.75">
      <c r="A59" s="69"/>
      <c r="B59" s="69"/>
      <c r="C59" s="69"/>
    </row>
    <row r="60" spans="1:3" ht="12.75">
      <c r="A60" s="69"/>
      <c r="B60" s="69"/>
      <c r="C60" s="69"/>
    </row>
    <row r="61" spans="1:3" ht="12.75">
      <c r="A61" s="69"/>
      <c r="B61" s="69"/>
      <c r="C61" s="69"/>
    </row>
    <row r="62" spans="1:3" ht="12.75">
      <c r="A62" s="69"/>
      <c r="B62" s="69"/>
      <c r="C62" s="69"/>
    </row>
    <row r="63" spans="1:3" ht="12.75">
      <c r="A63" s="69"/>
      <c r="B63" s="69"/>
      <c r="C63" s="69"/>
    </row>
    <row r="64" spans="1:3" ht="12.75">
      <c r="A64" s="69"/>
      <c r="B64" s="69"/>
      <c r="C64" s="69"/>
    </row>
    <row r="65" spans="1:3" ht="12.75">
      <c r="A65" s="69"/>
      <c r="B65" s="69"/>
      <c r="C65" s="69"/>
    </row>
    <row r="66" spans="1:3" ht="12.75">
      <c r="A66" s="69"/>
      <c r="B66" s="69"/>
      <c r="C66" s="69"/>
    </row>
    <row r="67" spans="1:3" ht="12.75">
      <c r="A67" s="69"/>
      <c r="B67" s="69"/>
      <c r="C67" s="69"/>
    </row>
    <row r="68" spans="1:3" ht="12.75">
      <c r="A68" s="69"/>
      <c r="B68" s="69"/>
      <c r="C68" s="69"/>
    </row>
    <row r="69" spans="1:3" ht="12.75">
      <c r="A69" s="69"/>
      <c r="B69" s="69"/>
      <c r="C69" s="69"/>
    </row>
    <row r="70" spans="1:3" ht="12.75">
      <c r="A70" s="69"/>
      <c r="B70" s="69"/>
      <c r="C70" s="69"/>
    </row>
    <row r="71" spans="1:3" ht="12.75">
      <c r="A71" s="69"/>
      <c r="B71" s="69"/>
      <c r="C71" s="69"/>
    </row>
    <row r="72" spans="1:3" ht="12.75">
      <c r="A72" s="69"/>
      <c r="B72" s="69"/>
      <c r="C72" s="69"/>
    </row>
    <row r="73" spans="1:3" ht="12.75">
      <c r="A73" s="69"/>
      <c r="B73" s="69"/>
      <c r="C73" s="69"/>
    </row>
    <row r="74" spans="1:3" ht="12.75">
      <c r="A74" s="69"/>
      <c r="B74" s="69"/>
      <c r="C74" s="69"/>
    </row>
    <row r="75" spans="1:3" ht="12.75">
      <c r="A75" s="69"/>
      <c r="B75" s="69"/>
      <c r="C75" s="69"/>
    </row>
    <row r="76" spans="1:3" ht="12.75">
      <c r="A76" s="69"/>
      <c r="B76" s="69"/>
      <c r="C76" s="69"/>
    </row>
    <row r="77" spans="1:3" ht="12.75">
      <c r="A77" s="69"/>
      <c r="B77" s="69"/>
      <c r="C77" s="69"/>
    </row>
    <row r="78" spans="1:3" ht="12.75">
      <c r="A78" s="69"/>
      <c r="B78" s="69"/>
      <c r="C78" s="69"/>
    </row>
    <row r="79" spans="1:3" ht="12.75">
      <c r="A79" s="69"/>
      <c r="B79" s="69"/>
      <c r="C79" s="69"/>
    </row>
    <row r="80" spans="1:3" ht="12.75">
      <c r="A80" s="69"/>
      <c r="B80" s="69"/>
      <c r="C80" s="69"/>
    </row>
    <row r="81" spans="1:3" ht="12.75">
      <c r="A81" s="69"/>
      <c r="B81" s="69"/>
      <c r="C81" s="69"/>
    </row>
    <row r="82" spans="1:3" ht="12.75">
      <c r="A82" s="69"/>
      <c r="B82" s="69"/>
      <c r="C82" s="69"/>
    </row>
    <row r="83" spans="1:3" ht="12.75">
      <c r="A83" s="69"/>
      <c r="B83" s="69"/>
      <c r="C83" s="69"/>
    </row>
    <row r="84" spans="1:3" ht="12.75">
      <c r="A84" s="69"/>
      <c r="B84" s="69"/>
      <c r="C84" s="69"/>
    </row>
    <row r="85" spans="1:3" ht="12.75">
      <c r="A85" s="69"/>
      <c r="B85" s="69"/>
      <c r="C85" s="69"/>
    </row>
    <row r="86" spans="1:3" ht="12.75">
      <c r="A86" s="69"/>
      <c r="B86" s="69"/>
      <c r="C86" s="69"/>
    </row>
    <row r="87" spans="1:3" ht="12.75">
      <c r="A87" s="69"/>
      <c r="B87" s="69"/>
      <c r="C87" s="69"/>
    </row>
    <row r="88" spans="1:3" ht="12.75">
      <c r="A88" s="69"/>
      <c r="B88" s="69"/>
      <c r="C88" s="69"/>
    </row>
    <row r="89" spans="1:3" ht="12.75">
      <c r="A89" s="69"/>
      <c r="B89" s="69"/>
      <c r="C89" s="69"/>
    </row>
    <row r="90" spans="1:3" ht="12.75">
      <c r="A90" s="69"/>
      <c r="B90" s="69"/>
      <c r="C90" s="69"/>
    </row>
    <row r="91" spans="1:3" ht="12.75">
      <c r="A91" s="69"/>
      <c r="B91" s="69"/>
      <c r="C91" s="69"/>
    </row>
    <row r="92" spans="1:3" ht="12.75">
      <c r="A92" s="69"/>
      <c r="B92" s="69"/>
      <c r="C92" s="69"/>
    </row>
    <row r="93" spans="1:3" ht="12.75">
      <c r="A93" s="69"/>
      <c r="B93" s="69"/>
      <c r="C93" s="69"/>
    </row>
    <row r="94" spans="1:3" ht="12.75">
      <c r="A94" s="69"/>
      <c r="B94" s="69"/>
      <c r="C94" s="69"/>
    </row>
    <row r="95" spans="1:3" ht="12.75">
      <c r="A95" s="69"/>
      <c r="B95" s="69"/>
      <c r="C95" s="69"/>
    </row>
    <row r="96" spans="1:3" ht="12.75">
      <c r="A96" s="69"/>
      <c r="B96" s="69"/>
      <c r="C96" s="69"/>
    </row>
    <row r="97" spans="1:3" ht="12.75">
      <c r="A97" s="69"/>
      <c r="B97" s="69"/>
      <c r="C97" s="69"/>
    </row>
    <row r="98" spans="1:3" ht="12.75">
      <c r="A98" s="69"/>
      <c r="B98" s="69"/>
      <c r="C98" s="69"/>
    </row>
    <row r="99" spans="1:3" ht="12.75">
      <c r="A99" s="69"/>
      <c r="B99" s="69"/>
      <c r="C99" s="69"/>
    </row>
    <row r="100" spans="1:3" ht="12.75">
      <c r="A100" s="69"/>
      <c r="B100" s="69"/>
      <c r="C100" s="69"/>
    </row>
    <row r="101" spans="1:3" ht="12.75">
      <c r="A101" s="69"/>
      <c r="B101" s="69"/>
      <c r="C101" s="69"/>
    </row>
    <row r="102" spans="1:3" ht="12.75">
      <c r="A102" s="69"/>
      <c r="B102" s="69"/>
      <c r="C102" s="69"/>
    </row>
    <row r="103" spans="1:3" ht="12.75">
      <c r="A103" s="69"/>
      <c r="B103" s="69"/>
      <c r="C103" s="69"/>
    </row>
    <row r="104" spans="1:3" ht="12.75">
      <c r="A104" s="69"/>
      <c r="B104" s="69"/>
      <c r="C104" s="69"/>
    </row>
    <row r="105" spans="1:3" ht="12.75">
      <c r="A105" s="69"/>
      <c r="B105" s="69"/>
      <c r="C105" s="69"/>
    </row>
    <row r="106" spans="1:3" ht="12.75">
      <c r="A106" s="69"/>
      <c r="B106" s="69"/>
      <c r="C106" s="69"/>
    </row>
    <row r="107" spans="1:3" ht="12.75">
      <c r="A107" s="69"/>
      <c r="B107" s="69"/>
      <c r="C107" s="69"/>
    </row>
    <row r="108" spans="1:3" ht="12.75">
      <c r="A108" s="69"/>
      <c r="B108" s="69"/>
      <c r="C108" s="69"/>
    </row>
    <row r="109" spans="1:3" ht="12.75">
      <c r="A109" s="69"/>
      <c r="B109" s="69"/>
      <c r="C109" s="69"/>
    </row>
    <row r="110" spans="1:3" ht="12.75">
      <c r="A110" s="69"/>
      <c r="B110" s="69"/>
      <c r="C110" s="69"/>
    </row>
    <row r="111" spans="1:3" ht="12.75">
      <c r="A111" s="69"/>
      <c r="B111" s="69"/>
      <c r="C111" s="69"/>
    </row>
    <row r="112" spans="1:3" ht="12.75">
      <c r="A112" s="69"/>
      <c r="B112" s="69"/>
      <c r="C112" s="69"/>
    </row>
    <row r="113" spans="1:3" ht="12.75">
      <c r="A113" s="69"/>
      <c r="B113" s="69"/>
      <c r="C113" s="69"/>
    </row>
    <row r="114" spans="1:3" ht="12.75">
      <c r="A114" s="69"/>
      <c r="B114" s="69"/>
      <c r="C114" s="69"/>
    </row>
    <row r="115" spans="1:3" ht="12.75">
      <c r="A115" s="69"/>
      <c r="B115" s="69"/>
      <c r="C115" s="69"/>
    </row>
    <row r="116" spans="1:3" ht="12.75">
      <c r="A116" s="69"/>
      <c r="B116" s="69"/>
      <c r="C116" s="69"/>
    </row>
    <row r="117" spans="1:3" ht="12.75">
      <c r="A117" s="69"/>
      <c r="B117" s="69"/>
      <c r="C117" s="69"/>
    </row>
    <row r="118" spans="1:3" ht="12.75">
      <c r="A118" s="69"/>
      <c r="B118" s="69"/>
      <c r="C118" s="69"/>
    </row>
    <row r="119" spans="1:3" ht="12.75">
      <c r="A119" s="69"/>
      <c r="B119" s="69"/>
      <c r="C119" s="69"/>
    </row>
    <row r="120" spans="1:3" ht="12.75">
      <c r="A120" s="69"/>
      <c r="B120" s="69"/>
      <c r="C120" s="69"/>
    </row>
    <row r="121" spans="1:3" ht="12.75">
      <c r="A121" s="69"/>
      <c r="B121" s="69"/>
      <c r="C121" s="69"/>
    </row>
    <row r="122" spans="1:3" ht="12.75">
      <c r="A122" s="69"/>
      <c r="B122" s="69"/>
      <c r="C122" s="69"/>
    </row>
    <row r="123" spans="1:3" ht="12.75">
      <c r="A123" s="69"/>
      <c r="B123" s="69"/>
      <c r="C123" s="69"/>
    </row>
    <row r="124" spans="1:3" ht="12.75">
      <c r="A124" s="69"/>
      <c r="B124" s="69"/>
      <c r="C124" s="69"/>
    </row>
    <row r="125" spans="1:3" ht="12.75">
      <c r="A125" s="69"/>
      <c r="B125" s="69"/>
      <c r="C125" s="69"/>
    </row>
    <row r="126" spans="1:3" ht="12.75">
      <c r="A126" s="69"/>
      <c r="B126" s="69"/>
      <c r="C126" s="69"/>
    </row>
    <row r="127" spans="1:3" ht="12.75">
      <c r="A127" s="69"/>
      <c r="B127" s="69"/>
      <c r="C127" s="69"/>
    </row>
    <row r="128" spans="1:3" ht="12.75">
      <c r="A128" s="69"/>
      <c r="B128" s="69"/>
      <c r="C128" s="69"/>
    </row>
    <row r="129" spans="1:3" ht="12.75">
      <c r="A129" s="69"/>
      <c r="B129" s="69"/>
      <c r="C129" s="69"/>
    </row>
    <row r="130" spans="1:3" ht="12.75">
      <c r="A130" s="69"/>
      <c r="B130" s="69"/>
      <c r="C130" s="69"/>
    </row>
    <row r="131" spans="1:3" ht="12.75">
      <c r="A131" s="69"/>
      <c r="B131" s="69"/>
      <c r="C131" s="69"/>
    </row>
    <row r="132" spans="1:3" ht="12.75">
      <c r="A132" s="69"/>
      <c r="B132" s="69"/>
      <c r="C132" s="69"/>
    </row>
    <row r="133" spans="1:3" ht="12.75">
      <c r="A133" s="69"/>
      <c r="B133" s="69"/>
      <c r="C133" s="69"/>
    </row>
    <row r="134" spans="1:3" ht="12.75">
      <c r="A134" s="69"/>
      <c r="B134" s="69"/>
      <c r="C134" s="69"/>
    </row>
    <row r="135" spans="1:3" ht="12.75">
      <c r="A135" s="69"/>
      <c r="B135" s="69"/>
      <c r="C135" s="69"/>
    </row>
    <row r="136" spans="1:3" ht="12.75">
      <c r="A136" s="69"/>
      <c r="B136" s="69"/>
      <c r="C136" s="69"/>
    </row>
    <row r="137" spans="1:3" ht="12.75">
      <c r="A137" s="69"/>
      <c r="B137" s="69"/>
      <c r="C137" s="69"/>
    </row>
    <row r="138" spans="1:3" ht="12.75">
      <c r="A138" s="69"/>
      <c r="B138" s="69"/>
      <c r="C138" s="69"/>
    </row>
    <row r="139" spans="1:3" ht="12.75">
      <c r="A139" s="69"/>
      <c r="B139" s="69"/>
      <c r="C139" s="69"/>
    </row>
    <row r="140" spans="1:3" ht="12.75">
      <c r="A140" s="69"/>
      <c r="B140" s="69"/>
      <c r="C140" s="69"/>
    </row>
    <row r="141" spans="1:3" ht="12.75">
      <c r="A141" s="69"/>
      <c r="B141" s="69"/>
      <c r="C141" s="69"/>
    </row>
    <row r="142" spans="1:3" ht="12.75">
      <c r="A142" s="69"/>
      <c r="B142" s="69"/>
      <c r="C142" s="69"/>
    </row>
    <row r="143" spans="1:3" ht="12.75">
      <c r="A143" s="69"/>
      <c r="B143" s="69"/>
      <c r="C143" s="69"/>
    </row>
    <row r="144" spans="1:3" ht="12.75">
      <c r="A144" s="69"/>
      <c r="B144" s="69"/>
      <c r="C144" s="69"/>
    </row>
    <row r="145" spans="1:3" ht="12.75">
      <c r="A145" s="69"/>
      <c r="B145" s="69"/>
      <c r="C145" s="69"/>
    </row>
    <row r="146" spans="1:3" ht="12.75">
      <c r="A146" s="69"/>
      <c r="B146" s="69"/>
      <c r="C146" s="69"/>
    </row>
    <row r="147" spans="1:3" ht="12.75">
      <c r="A147" s="69"/>
      <c r="B147" s="69"/>
      <c r="C147" s="69"/>
    </row>
    <row r="148" spans="1:3" ht="12.75">
      <c r="A148" s="69"/>
      <c r="B148" s="69"/>
      <c r="C148" s="69"/>
    </row>
    <row r="149" spans="1:3" ht="12.75">
      <c r="A149" s="69"/>
      <c r="B149" s="69"/>
      <c r="C149" s="69"/>
    </row>
    <row r="150" spans="1:3" ht="12.75">
      <c r="A150" s="69"/>
      <c r="B150" s="69"/>
      <c r="C150" s="69"/>
    </row>
    <row r="151" spans="1:3" ht="12.75">
      <c r="A151" s="69"/>
      <c r="B151" s="69"/>
      <c r="C151" s="69"/>
    </row>
    <row r="152" spans="1:3" ht="12.75">
      <c r="A152" s="69"/>
      <c r="B152" s="69"/>
      <c r="C152" s="69"/>
    </row>
    <row r="153" spans="1:3" ht="12.75">
      <c r="A153" s="69"/>
      <c r="B153" s="69"/>
      <c r="C153" s="69"/>
    </row>
    <row r="154" spans="1:3" ht="12.75">
      <c r="A154" s="69"/>
      <c r="B154" s="69"/>
      <c r="C154" s="69"/>
    </row>
    <row r="155" spans="1:3" ht="12.75">
      <c r="A155" s="69"/>
      <c r="B155" s="69"/>
      <c r="C155" s="69"/>
    </row>
    <row r="156" spans="1:3" ht="12.75">
      <c r="A156" s="69"/>
      <c r="B156" s="69"/>
      <c r="C156" s="69"/>
    </row>
    <row r="157" spans="1:3" ht="12.75">
      <c r="A157" s="69"/>
      <c r="B157" s="69"/>
      <c r="C157" s="69"/>
    </row>
    <row r="158" spans="1:3" ht="12.75">
      <c r="A158" s="69"/>
      <c r="B158" s="69"/>
      <c r="C158" s="69"/>
    </row>
    <row r="159" spans="1:3" ht="12.75">
      <c r="A159" s="69"/>
      <c r="B159" s="69"/>
      <c r="C159" s="69"/>
    </row>
    <row r="160" spans="1:3" ht="12.75">
      <c r="A160" s="69"/>
      <c r="B160" s="69"/>
      <c r="C160" s="69"/>
    </row>
    <row r="161" spans="1:3" ht="12.75">
      <c r="A161" s="69"/>
      <c r="B161" s="69"/>
      <c r="C161" s="69"/>
    </row>
    <row r="162" spans="1:3" ht="12.75">
      <c r="A162" s="69"/>
      <c r="B162" s="69"/>
      <c r="C162" s="69"/>
    </row>
    <row r="163" spans="1:3" ht="12.75">
      <c r="A163" s="69"/>
      <c r="B163" s="69"/>
      <c r="C163" s="69"/>
    </row>
    <row r="164" spans="1:3" ht="12.75">
      <c r="A164" s="69"/>
      <c r="B164" s="69"/>
      <c r="C164" s="69"/>
    </row>
    <row r="165" spans="1:3" ht="12.75">
      <c r="A165" s="69"/>
      <c r="B165" s="69"/>
      <c r="C165" s="69"/>
    </row>
    <row r="166" spans="1:3" ht="12.75">
      <c r="A166" s="69"/>
      <c r="B166" s="69"/>
      <c r="C166" s="69"/>
    </row>
    <row r="167" spans="1:3" ht="12.75">
      <c r="A167" s="69"/>
      <c r="B167" s="69"/>
      <c r="C167" s="69"/>
    </row>
    <row r="168" spans="1:3" ht="12.75">
      <c r="A168" s="69"/>
      <c r="B168" s="69"/>
      <c r="C168" s="69"/>
    </row>
    <row r="169" spans="1:3" ht="12.75">
      <c r="A169" s="69"/>
      <c r="B169" s="69"/>
      <c r="C169" s="69"/>
    </row>
    <row r="170" spans="1:3" ht="12.75">
      <c r="A170" s="69"/>
      <c r="B170" s="69"/>
      <c r="C170" s="69"/>
    </row>
    <row r="171" spans="1:3" ht="12.75">
      <c r="A171" s="69"/>
      <c r="B171" s="69"/>
      <c r="C171" s="69"/>
    </row>
    <row r="172" spans="1:3" ht="12.75">
      <c r="A172" s="69"/>
      <c r="B172" s="69"/>
      <c r="C172" s="69"/>
    </row>
    <row r="173" spans="1:3" ht="12.75">
      <c r="A173" s="69"/>
      <c r="B173" s="69"/>
      <c r="C173" s="69"/>
    </row>
    <row r="174" spans="1:3" ht="12.75">
      <c r="A174" s="69"/>
      <c r="B174" s="69"/>
      <c r="C174" s="69"/>
    </row>
    <row r="175" spans="1:3" ht="12.75">
      <c r="A175" s="69"/>
      <c r="B175" s="69"/>
      <c r="C175" s="69"/>
    </row>
    <row r="176" spans="1:3" ht="12.75">
      <c r="A176" s="69"/>
      <c r="B176" s="69"/>
      <c r="C176" s="69"/>
    </row>
    <row r="177" spans="1:3" ht="12.75">
      <c r="A177" s="69"/>
      <c r="B177" s="69"/>
      <c r="C177" s="69"/>
    </row>
    <row r="178" spans="1:3" ht="12.75">
      <c r="A178" s="69"/>
      <c r="B178" s="69"/>
      <c r="C178" s="69"/>
    </row>
    <row r="179" spans="1:3" ht="12.75">
      <c r="A179" s="69"/>
      <c r="B179" s="69"/>
      <c r="C179" s="69"/>
    </row>
    <row r="180" spans="1:3" ht="12.75">
      <c r="A180" s="69"/>
      <c r="B180" s="69"/>
      <c r="C180" s="69"/>
    </row>
    <row r="181" spans="1:3" ht="12.75">
      <c r="A181" s="69"/>
      <c r="B181" s="69"/>
      <c r="C181" s="69"/>
    </row>
    <row r="182" spans="1:3" ht="12.75">
      <c r="A182" s="69"/>
      <c r="B182" s="69"/>
      <c r="C182" s="69"/>
    </row>
    <row r="183" spans="1:3" ht="12.75">
      <c r="A183" s="69"/>
      <c r="B183" s="69"/>
      <c r="C183" s="69"/>
    </row>
    <row r="184" spans="1:3" ht="12.75">
      <c r="A184" s="69"/>
      <c r="B184" s="69"/>
      <c r="C184" s="69"/>
    </row>
    <row r="185" spans="1:3" ht="12.75">
      <c r="A185" s="69"/>
      <c r="B185" s="69"/>
      <c r="C185" s="69"/>
    </row>
    <row r="186" spans="1:3" ht="12.75">
      <c r="A186" s="69"/>
      <c r="B186" s="69"/>
      <c r="C186" s="69"/>
    </row>
    <row r="187" spans="1:3" ht="12.75">
      <c r="A187" s="69"/>
      <c r="B187" s="69"/>
      <c r="C187" s="69"/>
    </row>
    <row r="188" spans="1:3" ht="12.75">
      <c r="A188" s="69"/>
      <c r="B188" s="69"/>
      <c r="C188" s="69"/>
    </row>
    <row r="189" spans="1:3" ht="12.75">
      <c r="A189" s="69"/>
      <c r="B189" s="69"/>
      <c r="C189" s="69"/>
    </row>
    <row r="190" spans="1:3" ht="12.75">
      <c r="A190" s="69"/>
      <c r="B190" s="69"/>
      <c r="C190" s="69"/>
    </row>
    <row r="191" spans="1:3" ht="12.75">
      <c r="A191" s="69"/>
      <c r="B191" s="69"/>
      <c r="C191" s="69"/>
    </row>
    <row r="192" spans="1:3" ht="12.75">
      <c r="A192" s="69"/>
      <c r="B192" s="69"/>
      <c r="C192" s="69"/>
    </row>
    <row r="193" spans="1:3" ht="12.75">
      <c r="A193" s="69"/>
      <c r="B193" s="69"/>
      <c r="C193" s="69"/>
    </row>
    <row r="194" spans="1:3" ht="12.75">
      <c r="A194" s="69"/>
      <c r="B194" s="69"/>
      <c r="C194" s="69"/>
    </row>
    <row r="195" spans="1:3" ht="12.75">
      <c r="A195" s="69"/>
      <c r="B195" s="69"/>
      <c r="C195" s="69"/>
    </row>
    <row r="196" spans="1:3" ht="12.75">
      <c r="A196" s="69"/>
      <c r="B196" s="69"/>
      <c r="C196" s="69"/>
    </row>
    <row r="197" spans="1:3" ht="12.75">
      <c r="A197" s="69"/>
      <c r="B197" s="69"/>
      <c r="C197" s="69"/>
    </row>
    <row r="198" spans="1:3" ht="12.75">
      <c r="A198" s="69"/>
      <c r="B198" s="69"/>
      <c r="C198" s="69"/>
    </row>
    <row r="199" spans="1:3" ht="12.75">
      <c r="A199" s="69"/>
      <c r="B199" s="69"/>
      <c r="C199" s="69"/>
    </row>
    <row r="200" spans="1:3" ht="12.75">
      <c r="A200" s="69"/>
      <c r="B200" s="69"/>
      <c r="C200" s="69"/>
    </row>
    <row r="201" spans="1:3" ht="12.75">
      <c r="A201" s="69"/>
      <c r="B201" s="69"/>
      <c r="C201" s="69"/>
    </row>
    <row r="202" spans="1:3" ht="12.75">
      <c r="A202" s="69"/>
      <c r="B202" s="69"/>
      <c r="C202" s="69"/>
    </row>
    <row r="203" spans="1:3" ht="12.75">
      <c r="A203" s="69"/>
      <c r="B203" s="69"/>
      <c r="C203" s="69"/>
    </row>
    <row r="204" spans="1:3" ht="12.75">
      <c r="A204" s="69"/>
      <c r="B204" s="69"/>
      <c r="C204" s="69"/>
    </row>
    <row r="205" spans="1:3" ht="12.75">
      <c r="A205" s="69"/>
      <c r="B205" s="69"/>
      <c r="C205" s="69"/>
    </row>
    <row r="206" spans="1:3" ht="12.75">
      <c r="A206" s="69"/>
      <c r="B206" s="69"/>
      <c r="C206" s="69"/>
    </row>
    <row r="207" spans="1:3" ht="12.75">
      <c r="A207" s="69"/>
      <c r="B207" s="69"/>
      <c r="C207" s="69"/>
    </row>
    <row r="208" spans="1:3" ht="12.75">
      <c r="A208" s="69"/>
      <c r="B208" s="69"/>
      <c r="C208" s="69"/>
    </row>
    <row r="209" spans="1:3" ht="12.75">
      <c r="A209" s="69"/>
      <c r="B209" s="69"/>
      <c r="C209" s="69"/>
    </row>
    <row r="210" spans="1:3" ht="12.75">
      <c r="A210" s="69"/>
      <c r="B210" s="69"/>
      <c r="C210" s="69"/>
    </row>
    <row r="211" spans="1:3" ht="12.75">
      <c r="A211" s="69"/>
      <c r="B211" s="69"/>
      <c r="C211" s="69"/>
    </row>
    <row r="212" spans="1:3" ht="12.75">
      <c r="A212" s="69"/>
      <c r="B212" s="69"/>
      <c r="C212" s="69"/>
    </row>
    <row r="213" spans="1:3" ht="12.75">
      <c r="A213" s="69"/>
      <c r="B213" s="69"/>
      <c r="C213" s="69"/>
    </row>
    <row r="214" spans="1:3" ht="12.75">
      <c r="A214" s="69"/>
      <c r="B214" s="69"/>
      <c r="C214" s="69"/>
    </row>
    <row r="215" spans="1:3" ht="12.75">
      <c r="A215" s="69"/>
      <c r="B215" s="69"/>
      <c r="C215" s="69"/>
    </row>
    <row r="216" spans="1:3" ht="12.75">
      <c r="A216" s="69"/>
      <c r="B216" s="69"/>
      <c r="C216" s="69"/>
    </row>
    <row r="217" spans="1:3" ht="12.75">
      <c r="A217" s="69"/>
      <c r="B217" s="69"/>
      <c r="C217" s="69"/>
    </row>
    <row r="218" spans="1:3" ht="12.75">
      <c r="A218" s="69"/>
      <c r="B218" s="69"/>
      <c r="C218" s="69"/>
    </row>
    <row r="219" spans="1:3" ht="12.75">
      <c r="A219" s="69"/>
      <c r="B219" s="69"/>
      <c r="C219" s="69"/>
    </row>
    <row r="220" spans="1:3" ht="12.75">
      <c r="A220" s="69"/>
      <c r="B220" s="69"/>
      <c r="C220" s="69"/>
    </row>
    <row r="221" spans="1:3" ht="12.75">
      <c r="A221" s="69"/>
      <c r="B221" s="69"/>
      <c r="C221" s="69"/>
    </row>
    <row r="222" spans="1:3" ht="12.75">
      <c r="A222" s="69"/>
      <c r="B222" s="69"/>
      <c r="C222" s="69"/>
    </row>
    <row r="223" spans="1:3" ht="12.75">
      <c r="A223" s="69"/>
      <c r="B223" s="69"/>
      <c r="C223" s="69"/>
    </row>
    <row r="224" spans="1:3" ht="12.75">
      <c r="A224" s="69"/>
      <c r="B224" s="69"/>
      <c r="C224" s="69"/>
    </row>
    <row r="225" spans="1:3" ht="12.75">
      <c r="A225" s="69"/>
      <c r="B225" s="69"/>
      <c r="C225" s="69"/>
    </row>
    <row r="226" spans="1:3" ht="12.75">
      <c r="A226" s="69"/>
      <c r="B226" s="69"/>
      <c r="C226" s="69"/>
    </row>
    <row r="227" spans="1:3" ht="12.75">
      <c r="A227" s="69"/>
      <c r="B227" s="69"/>
      <c r="C227" s="69"/>
    </row>
    <row r="228" spans="1:3" ht="12.75">
      <c r="A228" s="69"/>
      <c r="B228" s="69"/>
      <c r="C228" s="69"/>
    </row>
    <row r="229" spans="1:3" ht="12.75">
      <c r="A229" s="69"/>
      <c r="B229" s="69"/>
      <c r="C229" s="69"/>
    </row>
    <row r="230" spans="1:3" ht="12.75">
      <c r="A230" s="69"/>
      <c r="B230" s="69"/>
      <c r="C230" s="69"/>
    </row>
    <row r="231" spans="1:3" ht="12.75">
      <c r="A231" s="69"/>
      <c r="B231" s="69"/>
      <c r="C231" s="69"/>
    </row>
    <row r="232" spans="1:3" ht="12.75">
      <c r="A232" s="69"/>
      <c r="B232" s="69"/>
      <c r="C232" s="69"/>
    </row>
    <row r="233" spans="1:3" ht="12.75">
      <c r="A233" s="69"/>
      <c r="B233" s="69"/>
      <c r="C233" s="69"/>
    </row>
    <row r="234" spans="1:3" ht="12.75">
      <c r="A234" s="69"/>
      <c r="B234" s="69"/>
      <c r="C234" s="69"/>
    </row>
    <row r="235" spans="1:3" ht="12.75">
      <c r="A235" s="69"/>
      <c r="B235" s="69"/>
      <c r="C235" s="69"/>
    </row>
    <row r="236" spans="1:3" ht="12.75">
      <c r="A236" s="69"/>
      <c r="B236" s="69"/>
      <c r="C236" s="69"/>
    </row>
    <row r="237" spans="1:3" ht="12.75">
      <c r="A237" s="69"/>
      <c r="B237" s="69"/>
      <c r="C237" s="69"/>
    </row>
    <row r="238" spans="1:3" ht="12.75">
      <c r="A238" s="69"/>
      <c r="B238" s="69"/>
      <c r="C238" s="69"/>
    </row>
    <row r="239" spans="1:3" ht="12.75">
      <c r="A239" s="69"/>
      <c r="B239" s="69"/>
      <c r="C239" s="69"/>
    </row>
    <row r="240" spans="1:3" ht="12.75">
      <c r="A240" s="69"/>
      <c r="B240" s="69"/>
      <c r="C240" s="69"/>
    </row>
    <row r="241" spans="1:3" ht="12.75">
      <c r="A241" s="69"/>
      <c r="B241" s="69"/>
      <c r="C241" s="69"/>
    </row>
    <row r="242" spans="1:3" ht="12.75">
      <c r="A242" s="69"/>
      <c r="B242" s="69"/>
      <c r="C242" s="69"/>
    </row>
    <row r="243" spans="1:3" ht="12.75">
      <c r="A243" s="69"/>
      <c r="B243" s="69"/>
      <c r="C243" s="69"/>
    </row>
    <row r="244" spans="1:3" ht="12.75">
      <c r="A244" s="69"/>
      <c r="B244" s="69"/>
      <c r="C244" s="69"/>
    </row>
    <row r="245" spans="1:3" ht="12.75">
      <c r="A245" s="69"/>
      <c r="B245" s="69"/>
      <c r="C245" s="69"/>
    </row>
    <row r="246" spans="1:3" ht="12.75">
      <c r="A246" s="69"/>
      <c r="B246" s="69"/>
      <c r="C246" s="69"/>
    </row>
    <row r="247" spans="1:3" ht="12.75">
      <c r="A247" s="69"/>
      <c r="B247" s="69"/>
      <c r="C247" s="69"/>
    </row>
    <row r="248" spans="1:3" ht="12.75">
      <c r="A248" s="69"/>
      <c r="B248" s="69"/>
      <c r="C248" s="69"/>
    </row>
    <row r="249" spans="1:3" ht="12.75">
      <c r="A249" s="69"/>
      <c r="B249" s="69"/>
      <c r="C249" s="69"/>
    </row>
    <row r="250" spans="1:3" ht="12.75">
      <c r="A250" s="69"/>
      <c r="B250" s="69"/>
      <c r="C250" s="69"/>
    </row>
    <row r="251" spans="1:3" ht="12.75">
      <c r="A251" s="69"/>
      <c r="B251" s="69"/>
      <c r="C251" s="69"/>
    </row>
    <row r="252" spans="1:3" ht="12.75">
      <c r="A252" s="69"/>
      <c r="B252" s="69"/>
      <c r="C252" s="69"/>
    </row>
    <row r="253" spans="1:3" ht="12.75">
      <c r="A253" s="69"/>
      <c r="B253" s="69"/>
      <c r="C253" s="69"/>
    </row>
    <row r="254" spans="1:3" ht="12.75">
      <c r="A254" s="69"/>
      <c r="B254" s="69"/>
      <c r="C254" s="69"/>
    </row>
    <row r="255" spans="1:3" ht="12.75">
      <c r="A255" s="69"/>
      <c r="B255" s="69"/>
      <c r="C255" s="69"/>
    </row>
    <row r="256" spans="1:3" ht="12.75">
      <c r="A256" s="69"/>
      <c r="B256" s="69"/>
      <c r="C256" s="69"/>
    </row>
    <row r="257" spans="1:3" ht="12.75">
      <c r="A257" s="69"/>
      <c r="B257" s="69"/>
      <c r="C257" s="69"/>
    </row>
    <row r="258" spans="1:3" ht="12.75">
      <c r="A258" s="69"/>
      <c r="B258" s="69"/>
      <c r="C258" s="69"/>
    </row>
    <row r="259" spans="1:3" ht="12.75">
      <c r="A259" s="69"/>
      <c r="B259" s="69"/>
      <c r="C259" s="69"/>
    </row>
    <row r="260" spans="1:3" ht="12.75">
      <c r="A260" s="69"/>
      <c r="B260" s="69"/>
      <c r="C260" s="69"/>
    </row>
    <row r="261" spans="1:3" ht="12.75">
      <c r="A261" s="69"/>
      <c r="B261" s="69"/>
      <c r="C261" s="69"/>
    </row>
    <row r="262" spans="1:3" ht="12.75">
      <c r="A262" s="69"/>
      <c r="B262" s="69"/>
      <c r="C262" s="69"/>
    </row>
    <row r="263" spans="1:3" ht="12.75">
      <c r="A263" s="69"/>
      <c r="B263" s="69"/>
      <c r="C263" s="69"/>
    </row>
    <row r="264" spans="1:3" ht="12.75">
      <c r="A264" s="69"/>
      <c r="B264" s="69"/>
      <c r="C264" s="69"/>
    </row>
    <row r="265" spans="1:3" ht="12.75">
      <c r="A265" s="69"/>
      <c r="B265" s="69"/>
      <c r="C265" s="69"/>
    </row>
    <row r="266" spans="1:3" ht="12.75">
      <c r="A266" s="69"/>
      <c r="B266" s="69"/>
      <c r="C266" s="69"/>
    </row>
    <row r="267" spans="1:3" ht="12.75">
      <c r="A267" s="69"/>
      <c r="B267" s="69"/>
      <c r="C267" s="69"/>
    </row>
    <row r="268" spans="1:3" ht="12.75">
      <c r="A268" s="69"/>
      <c r="B268" s="69"/>
      <c r="C268" s="69"/>
    </row>
    <row r="269" spans="1:3" ht="12.75">
      <c r="A269" s="69"/>
      <c r="B269" s="69"/>
      <c r="C269" s="69"/>
    </row>
    <row r="270" spans="1:3" ht="12.75">
      <c r="A270" s="69"/>
      <c r="B270" s="69"/>
      <c r="C270" s="69"/>
    </row>
    <row r="271" spans="1:3" ht="12.75">
      <c r="A271" s="69"/>
      <c r="B271" s="69"/>
      <c r="C271" s="69"/>
    </row>
    <row r="272" spans="1:3" ht="12.75">
      <c r="A272" s="69"/>
      <c r="B272" s="69"/>
      <c r="C272" s="69"/>
    </row>
    <row r="273" spans="1:3" ht="12.75">
      <c r="A273" s="69"/>
      <c r="B273" s="69"/>
      <c r="C273" s="69"/>
    </row>
    <row r="274" spans="1:3" ht="12.75">
      <c r="A274" s="69"/>
      <c r="B274" s="69"/>
      <c r="C274" s="69"/>
    </row>
    <row r="275" spans="1:3" ht="12.75">
      <c r="A275" s="69"/>
      <c r="B275" s="69"/>
      <c r="C275" s="69"/>
    </row>
    <row r="276" spans="1:3" ht="12.75">
      <c r="A276" s="69"/>
      <c r="B276" s="69"/>
      <c r="C276" s="69"/>
    </row>
    <row r="277" spans="1:3" ht="12.75">
      <c r="A277" s="69"/>
      <c r="B277" s="69"/>
      <c r="C277" s="69"/>
    </row>
    <row r="278" spans="1:3" ht="12.75">
      <c r="A278" s="69"/>
      <c r="B278" s="69"/>
      <c r="C278" s="69"/>
    </row>
    <row r="279" spans="1:3" ht="12.75">
      <c r="A279" s="69"/>
      <c r="B279" s="69"/>
      <c r="C279" s="69"/>
    </row>
    <row r="280" spans="1:3" ht="12.75">
      <c r="A280" s="69"/>
      <c r="B280" s="69"/>
      <c r="C280" s="69"/>
    </row>
    <row r="281" spans="1:3" ht="12.75">
      <c r="A281" s="69"/>
      <c r="B281" s="69"/>
      <c r="C281" s="69"/>
    </row>
    <row r="282" spans="1:3" ht="12.75">
      <c r="A282" s="69"/>
      <c r="B282" s="69"/>
      <c r="C282" s="69"/>
    </row>
    <row r="283" spans="1:3" ht="12.75">
      <c r="A283" s="69"/>
      <c r="B283" s="69"/>
      <c r="C283" s="69"/>
    </row>
    <row r="284" spans="1:3" ht="12.75">
      <c r="A284" s="69"/>
      <c r="B284" s="69"/>
      <c r="C284" s="69"/>
    </row>
    <row r="285" spans="1:3" ht="12.75">
      <c r="A285" s="69"/>
      <c r="B285" s="69"/>
      <c r="C285" s="69"/>
    </row>
    <row r="286" spans="1:3" ht="12.75">
      <c r="A286" s="69"/>
      <c r="B286" s="69"/>
      <c r="C286" s="69"/>
    </row>
    <row r="287" spans="1:3" ht="12.75">
      <c r="A287" s="69"/>
      <c r="B287" s="69"/>
      <c r="C287" s="69"/>
    </row>
    <row r="288" spans="1:3" ht="12.75">
      <c r="A288" s="69"/>
      <c r="B288" s="69"/>
      <c r="C288" s="69"/>
    </row>
    <row r="289" spans="1:3" ht="12.75">
      <c r="A289" s="69"/>
      <c r="B289" s="69"/>
      <c r="C289" s="69"/>
    </row>
    <row r="290" spans="1:3" ht="12.75">
      <c r="A290" s="69"/>
      <c r="B290" s="69"/>
      <c r="C290" s="69"/>
    </row>
    <row r="291" spans="1:3" ht="12.75">
      <c r="A291" s="69"/>
      <c r="B291" s="69"/>
      <c r="C291" s="69"/>
    </row>
    <row r="292" spans="1:3" ht="12.75">
      <c r="A292" s="69"/>
      <c r="B292" s="69"/>
      <c r="C292" s="69"/>
    </row>
    <row r="293" spans="1:3" ht="12.75">
      <c r="A293" s="69"/>
      <c r="B293" s="69"/>
      <c r="C293" s="69"/>
    </row>
    <row r="294" spans="1:3" ht="12.75">
      <c r="A294" s="69"/>
      <c r="B294" s="69"/>
      <c r="C294" s="69"/>
    </row>
    <row r="295" spans="1:3" ht="12.75">
      <c r="A295" s="69"/>
      <c r="B295" s="69"/>
      <c r="C295" s="69"/>
    </row>
    <row r="296" spans="1:3" ht="12.75">
      <c r="A296" s="69"/>
      <c r="B296" s="69"/>
      <c r="C296" s="69"/>
    </row>
    <row r="297" spans="1:3" ht="12.75">
      <c r="A297" s="69"/>
      <c r="B297" s="69"/>
      <c r="C297" s="69"/>
    </row>
    <row r="298" spans="1:3" ht="12.75">
      <c r="A298" s="69"/>
      <c r="B298" s="69"/>
      <c r="C298" s="69"/>
    </row>
    <row r="299" spans="1:3" ht="12.75">
      <c r="A299" s="69"/>
      <c r="B299" s="69"/>
      <c r="C299" s="69"/>
    </row>
    <row r="300" spans="1:3" ht="12.75">
      <c r="A300" s="69"/>
      <c r="B300" s="69"/>
      <c r="C300" s="69"/>
    </row>
    <row r="301" spans="1:3" ht="12.75">
      <c r="A301" s="69"/>
      <c r="B301" s="69"/>
      <c r="C301" s="69"/>
    </row>
    <row r="302" spans="1:3" ht="12.75">
      <c r="A302" s="69"/>
      <c r="B302" s="69"/>
      <c r="C302" s="69"/>
    </row>
    <row r="303" spans="1:3" ht="12.75">
      <c r="A303" s="69"/>
      <c r="B303" s="69"/>
      <c r="C303" s="69"/>
    </row>
    <row r="304" spans="1:3" ht="12.75">
      <c r="A304" s="69"/>
      <c r="B304" s="69"/>
      <c r="C304" s="69"/>
    </row>
    <row r="305" spans="1:3" ht="12.75">
      <c r="A305" s="69"/>
      <c r="B305" s="69"/>
      <c r="C305" s="69"/>
    </row>
    <row r="306" spans="1:3" ht="12.75">
      <c r="A306" s="69"/>
      <c r="B306" s="69"/>
      <c r="C306" s="69"/>
    </row>
    <row r="307" spans="1:3" ht="12.75">
      <c r="A307" s="69"/>
      <c r="B307" s="69"/>
      <c r="C307" s="69"/>
    </row>
    <row r="308" spans="1:3" ht="12.75">
      <c r="A308" s="69"/>
      <c r="B308" s="69"/>
      <c r="C308" s="69"/>
    </row>
    <row r="309" spans="1:3" ht="12.75">
      <c r="A309" s="69"/>
      <c r="B309" s="69"/>
      <c r="C309" s="69"/>
    </row>
    <row r="310" spans="1:3" ht="12.75">
      <c r="A310" s="69"/>
      <c r="B310" s="69"/>
      <c r="C310" s="69"/>
    </row>
    <row r="311" spans="1:3" ht="12.75">
      <c r="A311" s="69"/>
      <c r="B311" s="69"/>
      <c r="C311" s="69"/>
    </row>
    <row r="312" spans="1:3" ht="12.75">
      <c r="A312" s="69"/>
      <c r="B312" s="69"/>
      <c r="C312" s="69"/>
    </row>
    <row r="313" spans="1:3" ht="12.75">
      <c r="A313" s="69"/>
      <c r="B313" s="69"/>
      <c r="C313" s="69"/>
    </row>
    <row r="314" spans="1:3" ht="12.75">
      <c r="A314" s="69"/>
      <c r="B314" s="69"/>
      <c r="C314" s="69"/>
    </row>
    <row r="315" spans="1:3" ht="12.75">
      <c r="A315" s="69"/>
      <c r="B315" s="69"/>
      <c r="C315" s="69"/>
    </row>
    <row r="316" spans="1:3" ht="12.75">
      <c r="A316" s="69"/>
      <c r="B316" s="69"/>
      <c r="C316" s="69"/>
    </row>
    <row r="317" spans="1:3" ht="12.75">
      <c r="A317" s="69"/>
      <c r="B317" s="69"/>
      <c r="C317" s="69"/>
    </row>
    <row r="318" spans="1:3" ht="12.75">
      <c r="A318" s="69"/>
      <c r="B318" s="69"/>
      <c r="C318" s="69"/>
    </row>
    <row r="319" spans="1:3" ht="12.75">
      <c r="A319" s="69"/>
      <c r="B319" s="69"/>
      <c r="C319" s="69"/>
    </row>
    <row r="320" spans="1:3" ht="12.75">
      <c r="A320" s="69"/>
      <c r="B320" s="69"/>
      <c r="C320" s="69"/>
    </row>
    <row r="321" spans="1:3" ht="12.75">
      <c r="A321" s="69"/>
      <c r="B321" s="69"/>
      <c r="C321" s="69"/>
    </row>
    <row r="322" spans="1:3" ht="12.75">
      <c r="A322" s="69"/>
      <c r="B322" s="69"/>
      <c r="C322" s="69"/>
    </row>
    <row r="323" spans="1:3" ht="12.75">
      <c r="A323" s="69"/>
      <c r="B323" s="69"/>
      <c r="C323" s="69"/>
    </row>
    <row r="324" spans="1:3" ht="12.75">
      <c r="A324" s="69"/>
      <c r="B324" s="69"/>
      <c r="C324" s="69"/>
    </row>
    <row r="325" spans="1:3" ht="12.75">
      <c r="A325" s="69"/>
      <c r="B325" s="69"/>
      <c r="C325" s="69"/>
    </row>
    <row r="326" spans="1:3" ht="12.75">
      <c r="A326" s="69"/>
      <c r="B326" s="69"/>
      <c r="C326" s="69"/>
    </row>
    <row r="327" spans="1:3" ht="12.75">
      <c r="A327" s="69"/>
      <c r="B327" s="69"/>
      <c r="C327" s="69"/>
    </row>
    <row r="328" spans="1:3" ht="12.75">
      <c r="A328" s="69"/>
      <c r="B328" s="69"/>
      <c r="C328" s="69"/>
    </row>
    <row r="329" spans="1:3" ht="12.75">
      <c r="A329" s="69"/>
      <c r="B329" s="69"/>
      <c r="C329" s="69"/>
    </row>
    <row r="330" spans="1:3" ht="12.75">
      <c r="A330" s="69"/>
      <c r="B330" s="69"/>
      <c r="C330" s="69"/>
    </row>
    <row r="331" spans="1:3" ht="12.75">
      <c r="A331" s="69"/>
      <c r="B331" s="69"/>
      <c r="C331" s="69"/>
    </row>
    <row r="332" spans="1:3" ht="12.75">
      <c r="A332" s="69"/>
      <c r="B332" s="69"/>
      <c r="C332" s="69"/>
    </row>
    <row r="333" spans="1:3" ht="12.75">
      <c r="A333" s="69"/>
      <c r="B333" s="69"/>
      <c r="C333" s="69"/>
    </row>
    <row r="334" spans="1:3" ht="12.75">
      <c r="A334" s="69"/>
      <c r="B334" s="69"/>
      <c r="C334" s="69"/>
    </row>
    <row r="335" spans="1:3" ht="12.75">
      <c r="A335" s="69"/>
      <c r="B335" s="69"/>
      <c r="C335" s="69"/>
    </row>
    <row r="336" spans="1:3" ht="12.75">
      <c r="A336" s="69"/>
      <c r="B336" s="69"/>
      <c r="C336" s="69"/>
    </row>
    <row r="337" spans="1:3" ht="12.75">
      <c r="A337" s="69"/>
      <c r="B337" s="69"/>
      <c r="C337" s="69"/>
    </row>
    <row r="338" spans="1:3" ht="12.75">
      <c r="A338" s="69"/>
      <c r="B338" s="69"/>
      <c r="C338" s="69"/>
    </row>
    <row r="339" spans="1:3" ht="12.75">
      <c r="A339" s="69"/>
      <c r="B339" s="69"/>
      <c r="C339" s="69"/>
    </row>
    <row r="340" spans="1:3" ht="12.75">
      <c r="A340" s="69"/>
      <c r="B340" s="69"/>
      <c r="C340" s="69"/>
    </row>
    <row r="341" spans="1:3" ht="12.75">
      <c r="A341" s="69"/>
      <c r="B341" s="69"/>
      <c r="C341" s="69"/>
    </row>
    <row r="342" spans="1:3" ht="12.75">
      <c r="A342" s="69"/>
      <c r="B342" s="69"/>
      <c r="C342" s="69"/>
    </row>
    <row r="343" spans="1:3" ht="12.75">
      <c r="A343" s="69"/>
      <c r="B343" s="69"/>
      <c r="C343" s="69"/>
    </row>
    <row r="344" spans="1:3" ht="12.75">
      <c r="A344" s="69"/>
      <c r="B344" s="69"/>
      <c r="C344" s="69"/>
    </row>
    <row r="345" spans="1:3" ht="12.75">
      <c r="A345" s="69"/>
      <c r="B345" s="69"/>
      <c r="C345" s="69"/>
    </row>
    <row r="346" spans="1:3" ht="12.75">
      <c r="A346" s="69"/>
      <c r="B346" s="69"/>
      <c r="C346" s="69"/>
    </row>
    <row r="347" spans="1:3" ht="12.75">
      <c r="A347" s="69"/>
      <c r="B347" s="69"/>
      <c r="C347" s="69"/>
    </row>
    <row r="348" spans="1:3" ht="12.75">
      <c r="A348" s="69"/>
      <c r="B348" s="69"/>
      <c r="C348" s="69"/>
    </row>
    <row r="349" spans="1:3" ht="12.75">
      <c r="A349" s="69"/>
      <c r="B349" s="69"/>
      <c r="C349" s="69"/>
    </row>
    <row r="350" spans="1:3" ht="12.75">
      <c r="A350" s="69"/>
      <c r="B350" s="69"/>
      <c r="C350" s="69"/>
    </row>
    <row r="351" spans="1:3" ht="12.75">
      <c r="A351" s="69"/>
      <c r="B351" s="69"/>
      <c r="C351" s="69"/>
    </row>
    <row r="352" spans="1:3" ht="12.75">
      <c r="A352" s="69"/>
      <c r="B352" s="69"/>
      <c r="C352" s="69"/>
    </row>
    <row r="353" spans="1:3" ht="12.75">
      <c r="A353" s="69"/>
      <c r="B353" s="69"/>
      <c r="C353" s="69"/>
    </row>
    <row r="354" spans="1:3" ht="12.75">
      <c r="A354" s="69"/>
      <c r="B354" s="69"/>
      <c r="C354" s="69"/>
    </row>
    <row r="355" spans="1:3" ht="12.75">
      <c r="A355" s="69"/>
      <c r="B355" s="69"/>
      <c r="C355" s="69"/>
    </row>
    <row r="356" spans="1:3" ht="12.75">
      <c r="A356" s="69"/>
      <c r="B356" s="69"/>
      <c r="C356" s="69"/>
    </row>
    <row r="357" spans="1:3" ht="12.75">
      <c r="A357" s="69"/>
      <c r="B357" s="69"/>
      <c r="C357" s="69"/>
    </row>
    <row r="358" spans="1:3" ht="12.75">
      <c r="A358" s="69"/>
      <c r="B358" s="69"/>
      <c r="C358" s="69"/>
    </row>
    <row r="359" spans="1:3" ht="12.75">
      <c r="A359" s="69"/>
      <c r="B359" s="69"/>
      <c r="C359" s="69"/>
    </row>
    <row r="360" spans="1:3" ht="12.75">
      <c r="A360" s="69"/>
      <c r="B360" s="69"/>
      <c r="C360" s="69"/>
    </row>
    <row r="361" spans="1:3" ht="12.75">
      <c r="A361" s="69"/>
      <c r="B361" s="69"/>
      <c r="C361" s="69"/>
    </row>
    <row r="362" spans="1:3" ht="12.75">
      <c r="A362" s="69"/>
      <c r="B362" s="69"/>
      <c r="C362" s="69"/>
    </row>
    <row r="363" spans="1:3" ht="12.75">
      <c r="A363" s="69"/>
      <c r="B363" s="69"/>
      <c r="C363" s="69"/>
    </row>
    <row r="364" spans="1:3" ht="12.75">
      <c r="A364" s="69"/>
      <c r="B364" s="69"/>
      <c r="C364" s="69"/>
    </row>
    <row r="365" spans="1:3" ht="12.75">
      <c r="A365" s="69"/>
      <c r="B365" s="69"/>
      <c r="C365" s="69"/>
    </row>
    <row r="366" spans="1:3" ht="12.75">
      <c r="A366" s="69"/>
      <c r="B366" s="69"/>
      <c r="C366" s="69"/>
    </row>
    <row r="367" spans="1:3" ht="12.75">
      <c r="A367" s="69"/>
      <c r="B367" s="69"/>
      <c r="C367" s="69"/>
    </row>
    <row r="368" spans="1:3" ht="12.75">
      <c r="A368" s="69"/>
      <c r="B368" s="69"/>
      <c r="C368" s="69"/>
    </row>
    <row r="369" spans="1:3" ht="12.75">
      <c r="A369" s="69"/>
      <c r="B369" s="69"/>
      <c r="C369" s="69"/>
    </row>
    <row r="370" spans="1:3" ht="12.75">
      <c r="A370" s="69"/>
      <c r="B370" s="69"/>
      <c r="C370" s="69"/>
    </row>
    <row r="371" spans="1:3" ht="12.75">
      <c r="A371" s="69"/>
      <c r="B371" s="69"/>
      <c r="C371" s="69"/>
    </row>
    <row r="372" spans="1:3" ht="12.75">
      <c r="A372" s="69"/>
      <c r="B372" s="69"/>
      <c r="C372" s="69"/>
    </row>
    <row r="373" spans="1:3" ht="12.75">
      <c r="A373" s="69"/>
      <c r="B373" s="69"/>
      <c r="C373" s="69"/>
    </row>
  </sheetData>
  <sheetProtection/>
  <mergeCells count="2">
    <mergeCell ref="A8:C8"/>
    <mergeCell ref="A9:C9"/>
  </mergeCells>
  <printOptions/>
  <pageMargins left="0.984251968503937" right="0" top="0.3937007874015748" bottom="0.1968503937007874" header="0.5118110236220472" footer="0.5118110236220472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75.125" style="0" customWidth="1"/>
    <col min="2" max="2" width="27.25390625" style="0" customWidth="1"/>
    <col min="3" max="3" width="16.00390625" style="0" customWidth="1"/>
    <col min="5" max="5" width="11.125" style="0" bestFit="1" customWidth="1"/>
    <col min="6" max="6" width="52.00390625" style="0" customWidth="1"/>
    <col min="7" max="7" width="28.75390625" style="0" customWidth="1"/>
    <col min="8" max="8" width="13.75390625" style="0" customWidth="1"/>
  </cols>
  <sheetData>
    <row r="1" spans="1:5" ht="15.75">
      <c r="A1" s="36"/>
      <c r="B1" s="36"/>
      <c r="C1" s="79" t="s">
        <v>541</v>
      </c>
      <c r="D1" s="52"/>
      <c r="E1" s="52"/>
    </row>
    <row r="2" spans="1:5" ht="15.75">
      <c r="A2" s="36"/>
      <c r="B2" s="36"/>
      <c r="C2" s="79" t="s">
        <v>497</v>
      </c>
      <c r="D2" s="52"/>
      <c r="E2" s="52"/>
    </row>
    <row r="3" spans="1:5" ht="15.75">
      <c r="A3" s="36"/>
      <c r="B3" s="36"/>
      <c r="C3" s="79" t="s">
        <v>498</v>
      </c>
      <c r="D3" s="52"/>
      <c r="E3" s="52"/>
    </row>
    <row r="4" spans="1:5" ht="15.75">
      <c r="A4" s="36"/>
      <c r="B4" s="36"/>
      <c r="C4" s="92" t="s">
        <v>49</v>
      </c>
      <c r="D4" s="52"/>
      <c r="E4" s="52"/>
    </row>
    <row r="5" spans="1:5" ht="15.75">
      <c r="A5" s="36"/>
      <c r="B5" s="36"/>
      <c r="C5" s="92" t="s">
        <v>840</v>
      </c>
      <c r="D5" s="52"/>
      <c r="E5" s="52"/>
    </row>
    <row r="6" spans="1:5" ht="7.5" customHeight="1">
      <c r="A6" s="36"/>
      <c r="B6" s="36"/>
      <c r="C6" s="92"/>
      <c r="D6" s="52"/>
      <c r="E6" s="52"/>
    </row>
    <row r="7" spans="1:8" ht="15.75">
      <c r="A7" s="36"/>
      <c r="B7" s="36"/>
      <c r="C7" s="33" t="s">
        <v>539</v>
      </c>
      <c r="D7" s="52"/>
      <c r="E7" s="52"/>
      <c r="H7" s="189"/>
    </row>
    <row r="8" spans="1:8" ht="15.75">
      <c r="A8" s="93" t="s">
        <v>717</v>
      </c>
      <c r="B8" s="51"/>
      <c r="C8" s="93"/>
      <c r="D8" s="52"/>
      <c r="E8" s="52"/>
      <c r="H8" s="190"/>
    </row>
    <row r="9" spans="1:8" ht="15.75">
      <c r="A9" s="93" t="s">
        <v>718</v>
      </c>
      <c r="B9" s="94"/>
      <c r="C9" s="93"/>
      <c r="D9" s="52"/>
      <c r="E9" s="52"/>
      <c r="H9" s="190"/>
    </row>
    <row r="10" spans="1:8" ht="15.75">
      <c r="A10" s="439" t="s">
        <v>50</v>
      </c>
      <c r="B10" s="440"/>
      <c r="C10" s="93"/>
      <c r="D10" s="52"/>
      <c r="E10" s="52"/>
      <c r="H10" s="190"/>
    </row>
    <row r="11" spans="1:8" ht="15.75">
      <c r="A11" s="36"/>
      <c r="B11" s="36"/>
      <c r="C11" s="95" t="s">
        <v>523</v>
      </c>
      <c r="D11" s="52"/>
      <c r="E11" s="52"/>
      <c r="H11" s="190"/>
    </row>
    <row r="12" spans="1:8" ht="15.75">
      <c r="A12" s="96" t="s">
        <v>650</v>
      </c>
      <c r="B12" s="193" t="s">
        <v>719</v>
      </c>
      <c r="C12" s="37" t="s">
        <v>544</v>
      </c>
      <c r="D12" s="52"/>
      <c r="E12" s="52"/>
      <c r="H12" s="190"/>
    </row>
    <row r="13" spans="1:8" ht="15.75">
      <c r="A13" s="97"/>
      <c r="B13" s="47"/>
      <c r="C13" s="38"/>
      <c r="D13" s="52"/>
      <c r="E13" s="52"/>
      <c r="H13" s="190"/>
    </row>
    <row r="14" spans="1:8" s="1" customFormat="1" ht="15.75">
      <c r="A14" s="98" t="s">
        <v>368</v>
      </c>
      <c r="B14" s="99" t="s">
        <v>392</v>
      </c>
      <c r="C14" s="357">
        <f>C15+C19+C21+C28+C34+C30+C26+C42+C39</f>
        <v>304610</v>
      </c>
      <c r="D14" s="53"/>
      <c r="E14" s="205"/>
      <c r="H14" s="191"/>
    </row>
    <row r="15" spans="1:8" s="1" customFormat="1" ht="15.75">
      <c r="A15" s="100" t="s">
        <v>369</v>
      </c>
      <c r="B15" s="100" t="s">
        <v>393</v>
      </c>
      <c r="C15" s="236">
        <f>SUM(C16:C18)</f>
        <v>243743.4</v>
      </c>
      <c r="D15" s="53"/>
      <c r="E15" s="205"/>
      <c r="H15" s="191"/>
    </row>
    <row r="16" spans="1:5" ht="31.5">
      <c r="A16" s="101" t="s">
        <v>581</v>
      </c>
      <c r="B16" s="102" t="s">
        <v>438</v>
      </c>
      <c r="C16" s="237">
        <v>243743.4</v>
      </c>
      <c r="D16" s="52"/>
      <c r="E16" s="205"/>
    </row>
    <row r="17" spans="1:8" ht="47.25">
      <c r="A17" s="101" t="s">
        <v>582</v>
      </c>
      <c r="B17" s="102" t="s">
        <v>439</v>
      </c>
      <c r="C17" s="247">
        <v>0</v>
      </c>
      <c r="D17" s="52"/>
      <c r="E17" s="205"/>
      <c r="H17" s="190"/>
    </row>
    <row r="18" spans="1:8" ht="31.5">
      <c r="A18" s="43" t="s">
        <v>592</v>
      </c>
      <c r="B18" s="103" t="s">
        <v>382</v>
      </c>
      <c r="C18" s="238">
        <v>0</v>
      </c>
      <c r="D18" s="52"/>
      <c r="E18" s="205"/>
      <c r="H18" s="189"/>
    </row>
    <row r="19" spans="1:5" ht="31.5">
      <c r="A19" s="90" t="s">
        <v>450</v>
      </c>
      <c r="B19" s="90" t="s">
        <v>380</v>
      </c>
      <c r="C19" s="91">
        <f>C20</f>
        <v>25000</v>
      </c>
      <c r="D19" s="52"/>
      <c r="E19" s="205"/>
    </row>
    <row r="20" spans="1:7" ht="31.5">
      <c r="A20" s="60" t="s">
        <v>451</v>
      </c>
      <c r="B20" s="60" t="s">
        <v>381</v>
      </c>
      <c r="C20" s="87">
        <v>25000</v>
      </c>
      <c r="D20" s="52"/>
      <c r="E20" s="205"/>
      <c r="G20" s="190"/>
    </row>
    <row r="21" spans="1:8" s="1" customFormat="1" ht="15.75">
      <c r="A21" s="104" t="s">
        <v>402</v>
      </c>
      <c r="B21" s="104" t="s">
        <v>391</v>
      </c>
      <c r="C21" s="239">
        <f>C22+C24+C25+C23</f>
        <v>16836.6</v>
      </c>
      <c r="D21" s="53"/>
      <c r="E21" s="205"/>
      <c r="H21" s="191"/>
    </row>
    <row r="22" spans="1:5" ht="31.5">
      <c r="A22" s="101" t="s">
        <v>593</v>
      </c>
      <c r="B22" s="81" t="s">
        <v>389</v>
      </c>
      <c r="C22" s="240">
        <v>7641.6</v>
      </c>
      <c r="D22" s="52"/>
      <c r="E22" s="205"/>
    </row>
    <row r="23" spans="1:5" ht="30" customHeight="1">
      <c r="A23" s="59" t="s">
        <v>370</v>
      </c>
      <c r="B23" s="105" t="s">
        <v>388</v>
      </c>
      <c r="C23" s="241">
        <v>424</v>
      </c>
      <c r="D23" s="52"/>
      <c r="E23" s="205"/>
    </row>
    <row r="24" spans="1:5" ht="15.75">
      <c r="A24" s="101" t="s">
        <v>421</v>
      </c>
      <c r="B24" s="47" t="s">
        <v>387</v>
      </c>
      <c r="C24" s="242">
        <v>7732.5</v>
      </c>
      <c r="D24" s="52"/>
      <c r="E24" s="205"/>
    </row>
    <row r="25" spans="1:5" ht="20.25" customHeight="1">
      <c r="A25" s="101" t="s">
        <v>422</v>
      </c>
      <c r="B25" s="106" t="s">
        <v>390</v>
      </c>
      <c r="C25" s="241">
        <v>1038.5</v>
      </c>
      <c r="D25" s="52"/>
      <c r="E25" s="205"/>
    </row>
    <row r="26" spans="1:5" ht="22.5" customHeight="1">
      <c r="A26" s="100" t="s">
        <v>815</v>
      </c>
      <c r="B26" s="100" t="s">
        <v>816</v>
      </c>
      <c r="C26" s="243">
        <f>C27</f>
        <v>747</v>
      </c>
      <c r="D26" s="52"/>
      <c r="E26" s="206"/>
    </row>
    <row r="27" spans="1:5" ht="18.75" customHeight="1">
      <c r="A27" s="106" t="s">
        <v>815</v>
      </c>
      <c r="B27" s="106" t="s">
        <v>817</v>
      </c>
      <c r="C27" s="241">
        <v>747</v>
      </c>
      <c r="D27" s="52"/>
      <c r="E27" s="206"/>
    </row>
    <row r="28" spans="1:5" s="1" customFormat="1" ht="15.75">
      <c r="A28" s="100" t="s">
        <v>403</v>
      </c>
      <c r="B28" s="100" t="s">
        <v>519</v>
      </c>
      <c r="C28" s="243">
        <f>C29</f>
        <v>1578</v>
      </c>
      <c r="D28" s="53"/>
      <c r="E28" s="206"/>
    </row>
    <row r="29" spans="1:5" ht="32.25" customHeight="1">
      <c r="A29" s="101" t="s">
        <v>423</v>
      </c>
      <c r="B29" s="47" t="s">
        <v>520</v>
      </c>
      <c r="C29" s="242">
        <v>1578</v>
      </c>
      <c r="D29" s="52"/>
      <c r="E29" s="206"/>
    </row>
    <row r="30" spans="1:8" s="1" customFormat="1" ht="33" customHeight="1">
      <c r="A30" s="107" t="s">
        <v>406</v>
      </c>
      <c r="B30" s="108" t="s">
        <v>429</v>
      </c>
      <c r="C30" s="244">
        <f>C31+C32+C33</f>
        <v>10995</v>
      </c>
      <c r="D30" s="53"/>
      <c r="E30" s="206"/>
      <c r="H30" s="191"/>
    </row>
    <row r="31" spans="1:5" ht="63" customHeight="1">
      <c r="A31" s="109" t="s">
        <v>373</v>
      </c>
      <c r="B31" s="110" t="s">
        <v>419</v>
      </c>
      <c r="C31" s="87">
        <v>10783</v>
      </c>
      <c r="D31" s="52"/>
      <c r="E31" s="214"/>
    </row>
    <row r="32" spans="1:5" ht="28.5" customHeight="1">
      <c r="A32" s="109" t="s">
        <v>598</v>
      </c>
      <c r="B32" s="110" t="s">
        <v>430</v>
      </c>
      <c r="C32" s="264">
        <v>207</v>
      </c>
      <c r="D32" s="52"/>
      <c r="E32" s="207"/>
    </row>
    <row r="33" spans="1:5" ht="18" customHeight="1">
      <c r="A33" s="109" t="s">
        <v>818</v>
      </c>
      <c r="B33" s="110" t="s">
        <v>453</v>
      </c>
      <c r="C33" s="87">
        <v>5</v>
      </c>
      <c r="D33" s="52"/>
      <c r="E33" s="207"/>
    </row>
    <row r="34" spans="1:5" s="1" customFormat="1" ht="21" customHeight="1">
      <c r="A34" s="107" t="s">
        <v>405</v>
      </c>
      <c r="B34" s="107" t="s">
        <v>521</v>
      </c>
      <c r="C34" s="91">
        <f>SUM(C35:C38)</f>
        <v>251</v>
      </c>
      <c r="D34" s="53"/>
      <c r="E34" s="208"/>
    </row>
    <row r="35" spans="1:5" ht="30" customHeight="1">
      <c r="A35" s="109" t="s">
        <v>594</v>
      </c>
      <c r="B35" s="110" t="s">
        <v>383</v>
      </c>
      <c r="C35" s="241">
        <v>251</v>
      </c>
      <c r="D35" s="52"/>
      <c r="E35" s="207"/>
    </row>
    <row r="36" spans="1:5" ht="30" customHeight="1" hidden="1">
      <c r="A36" s="109" t="s">
        <v>595</v>
      </c>
      <c r="B36" s="110" t="s">
        <v>384</v>
      </c>
      <c r="C36" s="241"/>
      <c r="D36" s="52"/>
      <c r="E36" s="207"/>
    </row>
    <row r="37" spans="1:5" ht="21" customHeight="1" hidden="1">
      <c r="A37" s="109" t="s">
        <v>596</v>
      </c>
      <c r="B37" s="110" t="s">
        <v>385</v>
      </c>
      <c r="C37" s="241"/>
      <c r="D37" s="52"/>
      <c r="E37" s="207"/>
    </row>
    <row r="38" spans="1:8" ht="25.5" customHeight="1" hidden="1">
      <c r="A38" s="109" t="s">
        <v>597</v>
      </c>
      <c r="B38" s="110" t="s">
        <v>386</v>
      </c>
      <c r="C38" s="241"/>
      <c r="D38" s="52"/>
      <c r="E38" s="207"/>
      <c r="H38" s="190"/>
    </row>
    <row r="39" spans="1:8" s="1" customFormat="1" ht="23.25" customHeight="1">
      <c r="A39" s="107" t="s">
        <v>374</v>
      </c>
      <c r="B39" s="112" t="s">
        <v>375</v>
      </c>
      <c r="C39" s="91">
        <f>C40+C41</f>
        <v>2776</v>
      </c>
      <c r="D39" s="53"/>
      <c r="E39" s="208"/>
      <c r="H39" s="192"/>
    </row>
    <row r="40" spans="1:8" ht="22.5" customHeight="1">
      <c r="A40" s="109" t="s">
        <v>496</v>
      </c>
      <c r="B40" s="110" t="s">
        <v>522</v>
      </c>
      <c r="C40" s="87">
        <v>2600</v>
      </c>
      <c r="D40" s="52"/>
      <c r="E40" s="207"/>
      <c r="H40" s="189"/>
    </row>
    <row r="41" spans="1:8" ht="22.5" customHeight="1">
      <c r="A41" s="109" t="s">
        <v>819</v>
      </c>
      <c r="B41" s="110" t="s">
        <v>364</v>
      </c>
      <c r="C41" s="87">
        <v>176</v>
      </c>
      <c r="D41" s="52"/>
      <c r="E41" s="207"/>
      <c r="H41" s="189"/>
    </row>
    <row r="42" spans="1:5" ht="23.25" customHeight="1">
      <c r="A42" s="107" t="s">
        <v>407</v>
      </c>
      <c r="B42" s="112" t="s">
        <v>376</v>
      </c>
      <c r="C42" s="91">
        <f>SUM(C43:C49)</f>
        <v>2683</v>
      </c>
      <c r="D42" s="52"/>
      <c r="E42" s="207"/>
    </row>
    <row r="43" spans="1:8" ht="31.5" customHeight="1" hidden="1">
      <c r="A43" s="109" t="s">
        <v>408</v>
      </c>
      <c r="B43" s="110" t="s">
        <v>599</v>
      </c>
      <c r="C43" s="241"/>
      <c r="D43" s="52"/>
      <c r="E43" s="207"/>
      <c r="H43" s="189"/>
    </row>
    <row r="44" spans="1:8" ht="36.75" customHeight="1" hidden="1">
      <c r="A44" s="109" t="s">
        <v>600</v>
      </c>
      <c r="B44" s="110" t="s">
        <v>601</v>
      </c>
      <c r="C44" s="241"/>
      <c r="D44" s="52"/>
      <c r="E44" s="207"/>
      <c r="H44" s="189"/>
    </row>
    <row r="45" spans="1:8" ht="47.25" customHeight="1" hidden="1">
      <c r="A45" s="109" t="s">
        <v>411</v>
      </c>
      <c r="B45" s="110" t="s">
        <v>602</v>
      </c>
      <c r="C45" s="241"/>
      <c r="D45" s="52"/>
      <c r="E45" s="207"/>
      <c r="H45" s="189"/>
    </row>
    <row r="46" spans="1:8" ht="31.5" customHeight="1" hidden="1">
      <c r="A46" s="109" t="s">
        <v>481</v>
      </c>
      <c r="B46" s="110" t="s">
        <v>603</v>
      </c>
      <c r="C46" s="241"/>
      <c r="D46" s="52"/>
      <c r="E46" s="207"/>
      <c r="H46" s="189"/>
    </row>
    <row r="47" spans="1:5" ht="31.5" customHeight="1" hidden="1">
      <c r="A47" s="109" t="s">
        <v>412</v>
      </c>
      <c r="B47" s="110" t="s">
        <v>604</v>
      </c>
      <c r="C47" s="241"/>
      <c r="D47" s="52"/>
      <c r="E47" s="207"/>
    </row>
    <row r="48" spans="1:5" ht="60" customHeight="1" hidden="1">
      <c r="A48" s="109" t="s">
        <v>605</v>
      </c>
      <c r="B48" s="110" t="s">
        <v>606</v>
      </c>
      <c r="C48" s="241"/>
      <c r="D48" s="52"/>
      <c r="E48" s="207"/>
    </row>
    <row r="49" spans="1:5" ht="32.25" customHeight="1">
      <c r="A49" s="109" t="s">
        <v>686</v>
      </c>
      <c r="B49" s="110" t="s">
        <v>428</v>
      </c>
      <c r="C49" s="241">
        <v>2683</v>
      </c>
      <c r="D49" s="52"/>
      <c r="E49" s="207"/>
    </row>
    <row r="50" spans="1:5" s="1" customFormat="1" ht="16.5" customHeight="1">
      <c r="A50" s="107" t="s">
        <v>413</v>
      </c>
      <c r="B50" s="112" t="s">
        <v>687</v>
      </c>
      <c r="C50" s="262">
        <f>C51</f>
        <v>456617.4</v>
      </c>
      <c r="D50" s="53"/>
      <c r="E50" s="205"/>
    </row>
    <row r="51" spans="1:5" ht="28.5" customHeight="1">
      <c r="A51" s="109" t="s">
        <v>414</v>
      </c>
      <c r="B51" s="113" t="s">
        <v>90</v>
      </c>
      <c r="C51" s="263">
        <f>C52+C53+C54+C55</f>
        <v>456617.4</v>
      </c>
      <c r="D51" s="52"/>
      <c r="E51" s="205"/>
    </row>
    <row r="52" spans="1:5" ht="33.75" customHeight="1">
      <c r="A52" s="109" t="s">
        <v>415</v>
      </c>
      <c r="B52" s="113" t="s">
        <v>91</v>
      </c>
      <c r="C52" s="241">
        <v>16447.5</v>
      </c>
      <c r="D52" s="52"/>
      <c r="E52" s="205"/>
    </row>
    <row r="53" spans="1:5" ht="31.5">
      <c r="A53" s="109" t="s">
        <v>416</v>
      </c>
      <c r="B53" s="113" t="s">
        <v>92</v>
      </c>
      <c r="C53" s="245">
        <v>209497.2</v>
      </c>
      <c r="D53" s="52"/>
      <c r="E53" s="205"/>
    </row>
    <row r="54" spans="1:5" ht="33.75" customHeight="1">
      <c r="A54" s="109" t="s">
        <v>417</v>
      </c>
      <c r="B54" s="113" t="s">
        <v>93</v>
      </c>
      <c r="C54" s="261">
        <v>229048.7</v>
      </c>
      <c r="D54" s="52"/>
      <c r="E54" s="206"/>
    </row>
    <row r="55" spans="1:5" ht="15.75">
      <c r="A55" s="106" t="s">
        <v>664</v>
      </c>
      <c r="B55" s="113" t="s">
        <v>94</v>
      </c>
      <c r="C55" s="241">
        <v>1624</v>
      </c>
      <c r="D55" s="52"/>
      <c r="E55" s="228"/>
    </row>
    <row r="56" spans="1:5" ht="15.75">
      <c r="A56" s="100" t="s">
        <v>418</v>
      </c>
      <c r="B56" s="114"/>
      <c r="C56" s="246">
        <f>C14+C50</f>
        <v>761227.4</v>
      </c>
      <c r="D56" s="52"/>
      <c r="E56" s="221"/>
    </row>
    <row r="57" spans="1:5" ht="15.75">
      <c r="A57" s="54"/>
      <c r="B57" s="55"/>
      <c r="C57" s="199">
        <v>761227.4</v>
      </c>
      <c r="D57" s="52"/>
      <c r="E57" s="214"/>
    </row>
    <row r="58" spans="1:5" ht="15">
      <c r="A58" s="54"/>
      <c r="B58" s="55"/>
      <c r="C58" s="54"/>
      <c r="D58" s="52"/>
      <c r="E58" s="207"/>
    </row>
    <row r="59" spans="1:5" ht="15">
      <c r="A59" s="54"/>
      <c r="B59" s="55"/>
      <c r="C59" s="54"/>
      <c r="D59" s="52"/>
      <c r="E59" s="52"/>
    </row>
    <row r="60" spans="1:5" ht="15">
      <c r="A60" s="54"/>
      <c r="B60" s="55"/>
      <c r="C60" s="54"/>
      <c r="D60" s="52"/>
      <c r="E60" s="52"/>
    </row>
    <row r="61" spans="1:5" ht="15">
      <c r="A61" s="54"/>
      <c r="B61" s="54"/>
      <c r="C61" s="54"/>
      <c r="D61" s="52"/>
      <c r="E61" s="52"/>
    </row>
    <row r="62" spans="1:5" ht="15">
      <c r="A62" s="52"/>
      <c r="B62" s="52"/>
      <c r="C62" s="52"/>
      <c r="D62" s="52"/>
      <c r="E62" s="52"/>
    </row>
    <row r="63" spans="1:5" ht="15">
      <c r="A63" s="52"/>
      <c r="B63" s="52"/>
      <c r="C63" s="52"/>
      <c r="D63" s="52"/>
      <c r="E63" s="52"/>
    </row>
    <row r="64" spans="1:5" ht="15">
      <c r="A64" s="52"/>
      <c r="B64" s="52"/>
      <c r="C64" s="52"/>
      <c r="D64" s="52"/>
      <c r="E64" s="52"/>
    </row>
    <row r="65" spans="1:5" ht="15">
      <c r="A65" s="52"/>
      <c r="B65" s="52"/>
      <c r="C65" s="52"/>
      <c r="D65" s="52"/>
      <c r="E65" s="52"/>
    </row>
    <row r="66" spans="1:5" ht="15">
      <c r="A66" s="52"/>
      <c r="B66" s="52"/>
      <c r="C66" s="52"/>
      <c r="D66" s="52"/>
      <c r="E66" s="52"/>
    </row>
    <row r="67" spans="1:5" ht="15">
      <c r="A67" s="52"/>
      <c r="B67" s="52"/>
      <c r="C67" s="52"/>
      <c r="D67" s="52"/>
      <c r="E67" s="52"/>
    </row>
    <row r="68" spans="1:5" ht="15">
      <c r="A68" s="52"/>
      <c r="B68" s="52"/>
      <c r="C68" s="52"/>
      <c r="D68" s="52"/>
      <c r="E68" s="52"/>
    </row>
    <row r="69" spans="1:5" ht="15">
      <c r="A69" s="52"/>
      <c r="B69" s="52"/>
      <c r="C69" s="52"/>
      <c r="D69" s="52"/>
      <c r="E69" s="52"/>
    </row>
    <row r="70" spans="1:5" ht="15">
      <c r="A70" s="52"/>
      <c r="B70" s="52"/>
      <c r="C70" s="52"/>
      <c r="D70" s="52"/>
      <c r="E70" s="52"/>
    </row>
    <row r="71" spans="1:5" ht="15">
      <c r="A71" s="52"/>
      <c r="B71" s="52"/>
      <c r="C71" s="52"/>
      <c r="D71" s="52"/>
      <c r="E71" s="52"/>
    </row>
    <row r="72" spans="1:5" ht="15">
      <c r="A72" s="52"/>
      <c r="B72" s="52"/>
      <c r="C72" s="52"/>
      <c r="D72" s="52"/>
      <c r="E72" s="52"/>
    </row>
    <row r="73" spans="1:5" ht="15">
      <c r="A73" s="52"/>
      <c r="B73" s="52"/>
      <c r="C73" s="52"/>
      <c r="D73" s="52"/>
      <c r="E73" s="52"/>
    </row>
    <row r="74" spans="1:5" ht="15">
      <c r="A74" s="52"/>
      <c r="B74" s="52"/>
      <c r="C74" s="52"/>
      <c r="D74" s="52"/>
      <c r="E74" s="52"/>
    </row>
    <row r="75" spans="1:5" ht="15">
      <c r="A75" s="52"/>
      <c r="B75" s="52"/>
      <c r="C75" s="52"/>
      <c r="D75" s="52"/>
      <c r="E75" s="52"/>
    </row>
    <row r="76" spans="1:5" ht="15">
      <c r="A76" s="52"/>
      <c r="B76" s="52"/>
      <c r="C76" s="52"/>
      <c r="D76" s="52"/>
      <c r="E76" s="52"/>
    </row>
    <row r="77" spans="1:5" ht="15">
      <c r="A77" s="52"/>
      <c r="B77" s="52"/>
      <c r="C77" s="52"/>
      <c r="D77" s="52"/>
      <c r="E77" s="52"/>
    </row>
    <row r="78" spans="1:5" ht="15">
      <c r="A78" s="52"/>
      <c r="B78" s="52"/>
      <c r="C78" s="52"/>
      <c r="D78" s="52"/>
      <c r="E78" s="52"/>
    </row>
    <row r="79" spans="1:5" ht="15">
      <c r="A79" s="52"/>
      <c r="B79" s="52"/>
      <c r="C79" s="52"/>
      <c r="D79" s="52"/>
      <c r="E79" s="52"/>
    </row>
    <row r="80" spans="1:5" ht="15">
      <c r="A80" s="52"/>
      <c r="B80" s="52"/>
      <c r="C80" s="52"/>
      <c r="D80" s="52"/>
      <c r="E80" s="52"/>
    </row>
    <row r="81" spans="1:5" ht="15">
      <c r="A81" s="52"/>
      <c r="B81" s="52"/>
      <c r="C81" s="52"/>
      <c r="D81" s="52"/>
      <c r="E81" s="52"/>
    </row>
    <row r="82" spans="1:5" ht="15">
      <c r="A82" s="52"/>
      <c r="B82" s="52"/>
      <c r="C82" s="52"/>
      <c r="D82" s="52"/>
      <c r="E82" s="52"/>
    </row>
    <row r="83" spans="1:5" ht="15">
      <c r="A83" s="52"/>
      <c r="B83" s="52"/>
      <c r="C83" s="52"/>
      <c r="D83" s="52"/>
      <c r="E83" s="52"/>
    </row>
    <row r="84" spans="1:3" ht="15">
      <c r="A84" s="52"/>
      <c r="B84" s="52"/>
      <c r="C84" s="52"/>
    </row>
    <row r="85" spans="1:3" ht="15">
      <c r="A85" s="52"/>
      <c r="B85" s="52"/>
      <c r="C85" s="52"/>
    </row>
  </sheetData>
  <sheetProtection/>
  <mergeCells count="1">
    <mergeCell ref="A10:B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75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75.125" style="0" customWidth="1"/>
    <col min="2" max="2" width="24.25390625" style="0" customWidth="1"/>
    <col min="3" max="4" width="13.75390625" style="0" customWidth="1"/>
    <col min="6" max="6" width="11.125" style="0" bestFit="1" customWidth="1"/>
    <col min="7" max="7" width="52.00390625" style="0" customWidth="1"/>
    <col min="8" max="8" width="28.75390625" style="0" customWidth="1"/>
    <col min="9" max="9" width="13.75390625" style="0" customWidth="1"/>
  </cols>
  <sheetData>
    <row r="1" spans="1:6" ht="15.75">
      <c r="A1" s="36"/>
      <c r="B1" s="36"/>
      <c r="C1" s="36"/>
      <c r="D1" s="79" t="s">
        <v>541</v>
      </c>
      <c r="E1" s="52"/>
      <c r="F1" s="52"/>
    </row>
    <row r="2" spans="1:6" ht="15.75">
      <c r="A2" s="36"/>
      <c r="B2" s="36"/>
      <c r="C2" s="36"/>
      <c r="D2" s="79" t="s">
        <v>497</v>
      </c>
      <c r="E2" s="52"/>
      <c r="F2" s="52"/>
    </row>
    <row r="3" spans="1:6" ht="15.75">
      <c r="A3" s="36"/>
      <c r="B3" s="36"/>
      <c r="C3" s="36"/>
      <c r="D3" s="79" t="s">
        <v>498</v>
      </c>
      <c r="E3" s="52"/>
      <c r="F3" s="52"/>
    </row>
    <row r="4" spans="1:6" ht="15.75">
      <c r="A4" s="36"/>
      <c r="B4" s="36"/>
      <c r="C4" s="36"/>
      <c r="D4" s="92" t="s">
        <v>49</v>
      </c>
      <c r="E4" s="52"/>
      <c r="F4" s="52"/>
    </row>
    <row r="5" spans="1:6" ht="15.75">
      <c r="A5" s="36"/>
      <c r="B5" s="36"/>
      <c r="C5" s="36"/>
      <c r="D5" s="92" t="s">
        <v>840</v>
      </c>
      <c r="E5" s="52"/>
      <c r="F5" s="52"/>
    </row>
    <row r="6" spans="1:6" ht="7.5" customHeight="1">
      <c r="A6" s="36"/>
      <c r="B6" s="36"/>
      <c r="C6" s="36"/>
      <c r="D6" s="92"/>
      <c r="E6" s="52"/>
      <c r="F6" s="52"/>
    </row>
    <row r="7" spans="1:9" ht="15.75">
      <c r="A7" s="36"/>
      <c r="B7" s="36"/>
      <c r="C7" s="36"/>
      <c r="D7" s="33" t="s">
        <v>138</v>
      </c>
      <c r="E7" s="52"/>
      <c r="F7" s="52"/>
      <c r="I7" s="189"/>
    </row>
    <row r="8" spans="1:9" ht="15.75">
      <c r="A8" s="93" t="s">
        <v>717</v>
      </c>
      <c r="B8" s="51"/>
      <c r="C8" s="51"/>
      <c r="D8" s="93"/>
      <c r="E8" s="52"/>
      <c r="F8" s="52"/>
      <c r="I8" s="190"/>
    </row>
    <row r="9" spans="1:9" ht="15.75">
      <c r="A9" s="93" t="s">
        <v>718</v>
      </c>
      <c r="B9" s="94"/>
      <c r="C9" s="94"/>
      <c r="D9" s="93"/>
      <c r="E9" s="52"/>
      <c r="F9" s="52"/>
      <c r="I9" s="190"/>
    </row>
    <row r="10" spans="1:9" ht="15.75">
      <c r="A10" s="439" t="s">
        <v>57</v>
      </c>
      <c r="B10" s="440"/>
      <c r="C10" s="299"/>
      <c r="D10" s="93"/>
      <c r="E10" s="52"/>
      <c r="F10" s="52"/>
      <c r="I10" s="190"/>
    </row>
    <row r="11" spans="1:9" ht="15.75">
      <c r="A11" s="36"/>
      <c r="B11" s="36"/>
      <c r="C11" s="36"/>
      <c r="D11" s="95" t="s">
        <v>523</v>
      </c>
      <c r="E11" s="52"/>
      <c r="F11" s="52"/>
      <c r="I11" s="190"/>
    </row>
    <row r="12" spans="1:9" ht="15.75">
      <c r="A12" s="96" t="s">
        <v>650</v>
      </c>
      <c r="B12" s="193" t="s">
        <v>719</v>
      </c>
      <c r="C12" s="193">
        <v>2020</v>
      </c>
      <c r="D12" s="37">
        <v>2021</v>
      </c>
      <c r="E12" s="52"/>
      <c r="F12" s="52"/>
      <c r="I12" s="190"/>
    </row>
    <row r="13" spans="1:9" ht="15.75">
      <c r="A13" s="97"/>
      <c r="B13" s="47"/>
      <c r="C13" s="47"/>
      <c r="D13" s="38"/>
      <c r="E13" s="52"/>
      <c r="F13" s="52"/>
      <c r="I13" s="190"/>
    </row>
    <row r="14" spans="1:9" s="1" customFormat="1" ht="15.75">
      <c r="A14" s="98" t="s">
        <v>368</v>
      </c>
      <c r="B14" s="99" t="s">
        <v>392</v>
      </c>
      <c r="C14" s="384">
        <f>C15+C19+C21+C28+C34+C30+C26+C42+C39</f>
        <v>318289.7</v>
      </c>
      <c r="D14" s="384">
        <f>D15+D19+D21+D28+D34+D30+D26+D42+D39</f>
        <v>324521.5</v>
      </c>
      <c r="E14" s="53"/>
      <c r="F14" s="205"/>
      <c r="I14" s="191"/>
    </row>
    <row r="15" spans="1:9" s="1" customFormat="1" ht="20.25" customHeight="1">
      <c r="A15" s="100" t="s">
        <v>369</v>
      </c>
      <c r="B15" s="100" t="s">
        <v>393</v>
      </c>
      <c r="C15" s="385" t="str">
        <f>C16</f>
        <v>256037,2</v>
      </c>
      <c r="D15" s="385">
        <f>D16</f>
        <v>266173</v>
      </c>
      <c r="E15" s="53"/>
      <c r="F15" s="205"/>
      <c r="I15" s="191"/>
    </row>
    <row r="16" spans="1:6" ht="31.5">
      <c r="A16" s="101" t="s">
        <v>581</v>
      </c>
      <c r="B16" s="102" t="s">
        <v>438</v>
      </c>
      <c r="C16" s="386" t="s">
        <v>365</v>
      </c>
      <c r="D16" s="387">
        <v>266173</v>
      </c>
      <c r="E16" s="52"/>
      <c r="F16" s="205"/>
    </row>
    <row r="17" spans="1:9" ht="47.25">
      <c r="A17" s="101" t="s">
        <v>582</v>
      </c>
      <c r="B17" s="102" t="s">
        <v>439</v>
      </c>
      <c r="C17" s="388">
        <v>0</v>
      </c>
      <c r="D17" s="420">
        <v>0</v>
      </c>
      <c r="E17" s="52"/>
      <c r="F17" s="205"/>
      <c r="I17" s="190"/>
    </row>
    <row r="18" spans="1:9" ht="31.5">
      <c r="A18" s="43" t="s">
        <v>592</v>
      </c>
      <c r="B18" s="103" t="s">
        <v>382</v>
      </c>
      <c r="C18" s="389">
        <v>0</v>
      </c>
      <c r="D18" s="421">
        <v>0</v>
      </c>
      <c r="E18" s="52"/>
      <c r="F18" s="205"/>
      <c r="I18" s="189"/>
    </row>
    <row r="19" spans="1:6" ht="31.5">
      <c r="A19" s="90" t="s">
        <v>450</v>
      </c>
      <c r="B19" s="90" t="s">
        <v>380</v>
      </c>
      <c r="C19" s="390">
        <f>C20</f>
        <v>26200</v>
      </c>
      <c r="D19" s="390">
        <f>D20</f>
        <v>27000</v>
      </c>
      <c r="E19" s="52"/>
      <c r="F19" s="205"/>
    </row>
    <row r="20" spans="1:8" ht="31.5">
      <c r="A20" s="60" t="s">
        <v>451</v>
      </c>
      <c r="B20" s="60" t="s">
        <v>381</v>
      </c>
      <c r="C20" s="391">
        <v>26200</v>
      </c>
      <c r="D20" s="392">
        <v>27000</v>
      </c>
      <c r="E20" s="52"/>
      <c r="F20" s="205"/>
      <c r="H20" s="190"/>
    </row>
    <row r="21" spans="1:9" s="1" customFormat="1" ht="15.75">
      <c r="A21" s="104" t="s">
        <v>402</v>
      </c>
      <c r="B21" s="104" t="s">
        <v>391</v>
      </c>
      <c r="C21" s="383">
        <f>C22+C24+C25+C23</f>
        <v>16849.5</v>
      </c>
      <c r="D21" s="383">
        <f>D22+D24+D25+D23</f>
        <v>11926.5</v>
      </c>
      <c r="E21" s="53"/>
      <c r="F21" s="205"/>
      <c r="I21" s="191"/>
    </row>
    <row r="22" spans="1:6" ht="31.5">
      <c r="A22" s="101" t="s">
        <v>593</v>
      </c>
      <c r="B22" s="81" t="s">
        <v>389</v>
      </c>
      <c r="C22" s="393">
        <v>7902</v>
      </c>
      <c r="D22" s="394">
        <v>10464</v>
      </c>
      <c r="E22" s="52"/>
      <c r="F22" s="205"/>
    </row>
    <row r="23" spans="1:6" ht="44.25" customHeight="1">
      <c r="A23" s="59" t="s">
        <v>370</v>
      </c>
      <c r="B23" s="105" t="s">
        <v>388</v>
      </c>
      <c r="C23" s="395">
        <v>424</v>
      </c>
      <c r="D23" s="386">
        <v>424</v>
      </c>
      <c r="E23" s="52"/>
      <c r="F23" s="205"/>
    </row>
    <row r="24" spans="1:6" ht="15.75">
      <c r="A24" s="101" t="s">
        <v>421</v>
      </c>
      <c r="B24" s="47" t="s">
        <v>387</v>
      </c>
      <c r="C24" s="396">
        <v>7485</v>
      </c>
      <c r="D24" s="397">
        <v>0</v>
      </c>
      <c r="E24" s="52"/>
      <c r="F24" s="205"/>
    </row>
    <row r="25" spans="1:6" ht="26.25" customHeight="1">
      <c r="A25" s="101" t="s">
        <v>422</v>
      </c>
      <c r="B25" s="106" t="s">
        <v>390</v>
      </c>
      <c r="C25" s="386">
        <v>1038.5</v>
      </c>
      <c r="D25" s="386">
        <v>1038.5</v>
      </c>
      <c r="E25" s="52"/>
      <c r="F25" s="205"/>
    </row>
    <row r="26" spans="1:6" ht="22.5" customHeight="1">
      <c r="A26" s="100" t="s">
        <v>815</v>
      </c>
      <c r="B26" s="100" t="s">
        <v>816</v>
      </c>
      <c r="C26" s="385">
        <f>C27</f>
        <v>747</v>
      </c>
      <c r="D26" s="385">
        <f>D27</f>
        <v>747</v>
      </c>
      <c r="E26" s="52"/>
      <c r="F26" s="206"/>
    </row>
    <row r="27" spans="1:6" ht="22.5" customHeight="1">
      <c r="A27" s="106" t="s">
        <v>815</v>
      </c>
      <c r="B27" s="106" t="s">
        <v>817</v>
      </c>
      <c r="C27" s="386">
        <v>747</v>
      </c>
      <c r="D27" s="386">
        <v>747</v>
      </c>
      <c r="E27" s="52"/>
      <c r="F27" s="206"/>
    </row>
    <row r="28" spans="1:6" s="1" customFormat="1" ht="15.75">
      <c r="A28" s="100" t="s">
        <v>403</v>
      </c>
      <c r="B28" s="100" t="s">
        <v>519</v>
      </c>
      <c r="C28" s="385">
        <f>C29</f>
        <v>1578</v>
      </c>
      <c r="D28" s="385">
        <f>D29</f>
        <v>1578</v>
      </c>
      <c r="E28" s="53"/>
      <c r="F28" s="206"/>
    </row>
    <row r="29" spans="1:6" ht="32.25" customHeight="1">
      <c r="A29" s="101" t="s">
        <v>423</v>
      </c>
      <c r="B29" s="47" t="s">
        <v>520</v>
      </c>
      <c r="C29" s="396">
        <v>1578</v>
      </c>
      <c r="D29" s="397">
        <v>1578</v>
      </c>
      <c r="E29" s="52"/>
      <c r="F29" s="206"/>
    </row>
    <row r="30" spans="1:9" s="1" customFormat="1" ht="33" customHeight="1">
      <c r="A30" s="107" t="s">
        <v>406</v>
      </c>
      <c r="B30" s="108" t="s">
        <v>429</v>
      </c>
      <c r="C30" s="398">
        <f>C31+C32+C33</f>
        <v>10995</v>
      </c>
      <c r="D30" s="398">
        <f>D31+D32+D33</f>
        <v>10995</v>
      </c>
      <c r="E30" s="53"/>
      <c r="F30" s="206"/>
      <c r="I30" s="191"/>
    </row>
    <row r="31" spans="1:6" ht="76.5" customHeight="1">
      <c r="A31" s="109" t="s">
        <v>373</v>
      </c>
      <c r="B31" s="110" t="s">
        <v>419</v>
      </c>
      <c r="C31" s="392" t="s">
        <v>366</v>
      </c>
      <c r="D31" s="392">
        <v>10783</v>
      </c>
      <c r="E31" s="52"/>
      <c r="F31" s="214"/>
    </row>
    <row r="32" spans="1:6" ht="47.25" customHeight="1">
      <c r="A32" s="109" t="s">
        <v>598</v>
      </c>
      <c r="B32" s="110" t="s">
        <v>430</v>
      </c>
      <c r="C32" s="392">
        <v>207</v>
      </c>
      <c r="D32" s="392">
        <v>207</v>
      </c>
      <c r="E32" s="52"/>
      <c r="F32" s="207"/>
    </row>
    <row r="33" spans="1:6" ht="29.25" customHeight="1">
      <c r="A33" s="109" t="s">
        <v>818</v>
      </c>
      <c r="B33" s="110" t="s">
        <v>453</v>
      </c>
      <c r="C33" s="392">
        <v>5</v>
      </c>
      <c r="D33" s="392">
        <v>5</v>
      </c>
      <c r="E33" s="52"/>
      <c r="F33" s="207"/>
    </row>
    <row r="34" spans="1:6" s="1" customFormat="1" ht="21" customHeight="1">
      <c r="A34" s="107" t="s">
        <v>405</v>
      </c>
      <c r="B34" s="107" t="s">
        <v>521</v>
      </c>
      <c r="C34" s="390">
        <f>C35</f>
        <v>498</v>
      </c>
      <c r="D34" s="390">
        <f>D35</f>
        <v>498</v>
      </c>
      <c r="E34" s="53"/>
      <c r="F34" s="208"/>
    </row>
    <row r="35" spans="1:6" ht="30" customHeight="1">
      <c r="A35" s="109" t="s">
        <v>594</v>
      </c>
      <c r="B35" s="110" t="s">
        <v>383</v>
      </c>
      <c r="C35" s="386">
        <v>498</v>
      </c>
      <c r="D35" s="386">
        <v>498</v>
      </c>
      <c r="E35" s="52"/>
      <c r="F35" s="207"/>
    </row>
    <row r="36" spans="1:6" ht="30" customHeight="1" hidden="1">
      <c r="A36" s="109" t="s">
        <v>595</v>
      </c>
      <c r="B36" s="110" t="s">
        <v>384</v>
      </c>
      <c r="C36" s="399"/>
      <c r="D36" s="386"/>
      <c r="E36" s="52"/>
      <c r="F36" s="207"/>
    </row>
    <row r="37" spans="1:6" ht="21" customHeight="1" hidden="1">
      <c r="A37" s="109" t="s">
        <v>596</v>
      </c>
      <c r="B37" s="110" t="s">
        <v>385</v>
      </c>
      <c r="C37" s="399"/>
      <c r="D37" s="386"/>
      <c r="E37" s="52"/>
      <c r="F37" s="207"/>
    </row>
    <row r="38" spans="1:9" ht="25.5" customHeight="1" hidden="1">
      <c r="A38" s="109" t="s">
        <v>597</v>
      </c>
      <c r="B38" s="110" t="s">
        <v>386</v>
      </c>
      <c r="C38" s="399"/>
      <c r="D38" s="386"/>
      <c r="E38" s="52"/>
      <c r="F38" s="207"/>
      <c r="I38" s="190"/>
    </row>
    <row r="39" spans="1:9" s="1" customFormat="1" ht="29.25" customHeight="1">
      <c r="A39" s="107" t="s">
        <v>374</v>
      </c>
      <c r="B39" s="112" t="s">
        <v>375</v>
      </c>
      <c r="C39" s="390">
        <f>C40+C41</f>
        <v>2702</v>
      </c>
      <c r="D39" s="390">
        <f>D40+D41</f>
        <v>2776</v>
      </c>
      <c r="E39" s="53"/>
      <c r="F39" s="208"/>
      <c r="I39" s="192"/>
    </row>
    <row r="40" spans="1:9" ht="22.5" customHeight="1">
      <c r="A40" s="109" t="s">
        <v>496</v>
      </c>
      <c r="B40" s="110" t="s">
        <v>522</v>
      </c>
      <c r="C40" s="392">
        <v>2600</v>
      </c>
      <c r="D40" s="392">
        <v>2600</v>
      </c>
      <c r="E40" s="52"/>
      <c r="F40" s="207"/>
      <c r="I40" s="189"/>
    </row>
    <row r="41" spans="1:9" ht="22.5" customHeight="1">
      <c r="A41" s="109" t="s">
        <v>819</v>
      </c>
      <c r="B41" s="110" t="s">
        <v>364</v>
      </c>
      <c r="C41" s="392">
        <v>102</v>
      </c>
      <c r="D41" s="392">
        <v>176</v>
      </c>
      <c r="E41" s="52"/>
      <c r="F41" s="207"/>
      <c r="I41" s="189"/>
    </row>
    <row r="42" spans="1:6" ht="24" customHeight="1">
      <c r="A42" s="107" t="s">
        <v>407</v>
      </c>
      <c r="B42" s="112" t="s">
        <v>376</v>
      </c>
      <c r="C42" s="390">
        <f>C43</f>
        <v>2683</v>
      </c>
      <c r="D42" s="390">
        <f>D43</f>
        <v>2828</v>
      </c>
      <c r="E42" s="52"/>
      <c r="F42" s="207"/>
    </row>
    <row r="43" spans="1:6" ht="32.25" customHeight="1">
      <c r="A43" s="109" t="s">
        <v>686</v>
      </c>
      <c r="B43" s="110" t="s">
        <v>428</v>
      </c>
      <c r="C43" s="392">
        <v>2683</v>
      </c>
      <c r="D43" s="386">
        <v>2828</v>
      </c>
      <c r="E43" s="52"/>
      <c r="F43" s="207"/>
    </row>
    <row r="44" spans="1:6" s="1" customFormat="1" ht="25.5" customHeight="1">
      <c r="A44" s="107" t="s">
        <v>413</v>
      </c>
      <c r="B44" s="112" t="s">
        <v>687</v>
      </c>
      <c r="C44" s="390">
        <f>C45</f>
        <v>445485.10000000003</v>
      </c>
      <c r="D44" s="390">
        <f>D45</f>
        <v>444530.9</v>
      </c>
      <c r="E44" s="53"/>
      <c r="F44" s="205"/>
    </row>
    <row r="45" spans="1:6" ht="28.5" customHeight="1">
      <c r="A45" s="109" t="s">
        <v>414</v>
      </c>
      <c r="B45" s="113" t="s">
        <v>90</v>
      </c>
      <c r="C45" s="392">
        <f>C46+C47+C48+C49</f>
        <v>445485.10000000003</v>
      </c>
      <c r="D45" s="392">
        <f>D46+D47+D48+D49</f>
        <v>444530.9</v>
      </c>
      <c r="E45" s="52"/>
      <c r="F45" s="205"/>
    </row>
    <row r="46" spans="1:6" ht="33.75" customHeight="1">
      <c r="A46" s="109" t="s">
        <v>415</v>
      </c>
      <c r="B46" s="113" t="s">
        <v>91</v>
      </c>
      <c r="C46" s="386">
        <v>0</v>
      </c>
      <c r="D46" s="386">
        <v>0</v>
      </c>
      <c r="E46" s="52"/>
      <c r="F46" s="205"/>
    </row>
    <row r="47" spans="1:6" ht="31.5">
      <c r="A47" s="109" t="s">
        <v>416</v>
      </c>
      <c r="B47" s="113" t="s">
        <v>92</v>
      </c>
      <c r="C47" s="386">
        <v>214592.8</v>
      </c>
      <c r="D47" s="386">
        <v>213446.3</v>
      </c>
      <c r="E47" s="52"/>
      <c r="F47" s="205"/>
    </row>
    <row r="48" spans="1:6" ht="33.75" customHeight="1">
      <c r="A48" s="109" t="s">
        <v>417</v>
      </c>
      <c r="B48" s="113" t="s">
        <v>93</v>
      </c>
      <c r="C48" s="394">
        <v>229243.1</v>
      </c>
      <c r="D48" s="394">
        <v>229397.7</v>
      </c>
      <c r="E48" s="52"/>
      <c r="F48" s="206"/>
    </row>
    <row r="49" spans="1:6" ht="15.75">
      <c r="A49" s="106" t="s">
        <v>664</v>
      </c>
      <c r="B49" s="113" t="s">
        <v>94</v>
      </c>
      <c r="C49" s="386">
        <v>1649.2</v>
      </c>
      <c r="D49" s="386">
        <v>1686.9</v>
      </c>
      <c r="E49" s="52"/>
      <c r="F49" s="228"/>
    </row>
    <row r="50" spans="1:6" ht="15.75">
      <c r="A50" s="100" t="s">
        <v>418</v>
      </c>
      <c r="B50" s="114"/>
      <c r="C50" s="385">
        <f>C14+C44</f>
        <v>763774.8</v>
      </c>
      <c r="D50" s="385">
        <f>D14+D44</f>
        <v>769052.4</v>
      </c>
      <c r="E50" s="52"/>
      <c r="F50" s="221"/>
    </row>
    <row r="51" spans="1:6" ht="15.75">
      <c r="A51" s="72"/>
      <c r="B51" s="115"/>
      <c r="C51" s="115">
        <v>763774.8</v>
      </c>
      <c r="D51" s="75">
        <v>769052.3999999999</v>
      </c>
      <c r="E51" s="52"/>
      <c r="F51" s="229"/>
    </row>
    <row r="52" spans="1:6" ht="15.75">
      <c r="A52" s="54"/>
      <c r="B52" s="55"/>
      <c r="C52" s="55"/>
      <c r="D52" s="199"/>
      <c r="E52" s="52"/>
      <c r="F52" s="214"/>
    </row>
    <row r="53" spans="1:6" ht="15">
      <c r="A53" s="54"/>
      <c r="B53" s="55"/>
      <c r="C53" s="55"/>
      <c r="D53" s="54"/>
      <c r="E53" s="52"/>
      <c r="F53" s="207"/>
    </row>
    <row r="54" spans="1:6" ht="15">
      <c r="A54" s="54"/>
      <c r="B54" s="55"/>
      <c r="C54" s="55"/>
      <c r="D54" s="54"/>
      <c r="E54" s="52"/>
      <c r="F54" s="52"/>
    </row>
    <row r="55" spans="1:6" ht="15">
      <c r="A55" s="54"/>
      <c r="B55" s="55"/>
      <c r="C55" s="55"/>
      <c r="D55" s="54"/>
      <c r="E55" s="52"/>
      <c r="F55" s="52"/>
    </row>
    <row r="56" spans="1:6" ht="15">
      <c r="A56" s="54"/>
      <c r="B56" s="54"/>
      <c r="C56" s="54"/>
      <c r="D56" s="54"/>
      <c r="E56" s="52"/>
      <c r="F56" s="52"/>
    </row>
    <row r="57" spans="1:6" ht="15">
      <c r="A57" s="52"/>
      <c r="B57" s="52"/>
      <c r="C57" s="52"/>
      <c r="D57" s="52"/>
      <c r="E57" s="52"/>
      <c r="F57" s="52"/>
    </row>
    <row r="58" spans="1:6" ht="15">
      <c r="A58" s="52"/>
      <c r="B58" s="52"/>
      <c r="C58" s="52"/>
      <c r="D58" s="52"/>
      <c r="E58" s="52"/>
      <c r="F58" s="52"/>
    </row>
    <row r="59" spans="1:6" ht="15">
      <c r="A59" s="52"/>
      <c r="B59" s="52"/>
      <c r="C59" s="52"/>
      <c r="D59" s="52"/>
      <c r="E59" s="52"/>
      <c r="F59" s="52"/>
    </row>
    <row r="60" spans="1:6" ht="15">
      <c r="A60" s="52"/>
      <c r="B60" s="52"/>
      <c r="C60" s="52"/>
      <c r="D60" s="52"/>
      <c r="E60" s="52"/>
      <c r="F60" s="52"/>
    </row>
    <row r="61" spans="1:6" ht="15">
      <c r="A61" s="52"/>
      <c r="B61" s="52"/>
      <c r="C61" s="52"/>
      <c r="D61" s="52"/>
      <c r="E61" s="52"/>
      <c r="F61" s="52"/>
    </row>
    <row r="62" spans="1:6" ht="15">
      <c r="A62" s="52"/>
      <c r="B62" s="52"/>
      <c r="C62" s="52"/>
      <c r="D62" s="52"/>
      <c r="E62" s="52"/>
      <c r="F62" s="52"/>
    </row>
    <row r="63" spans="1:6" ht="15">
      <c r="A63" s="52"/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5">
      <c r="A68" s="52"/>
      <c r="B68" s="52"/>
      <c r="C68" s="52"/>
      <c r="D68" s="52"/>
      <c r="E68" s="52"/>
      <c r="F68" s="52"/>
    </row>
    <row r="69" spans="1:6" ht="15">
      <c r="A69" s="52"/>
      <c r="B69" s="52"/>
      <c r="C69" s="52"/>
      <c r="D69" s="52"/>
      <c r="E69" s="52"/>
      <c r="F69" s="52"/>
    </row>
    <row r="70" spans="1:6" ht="15">
      <c r="A70" s="52"/>
      <c r="B70" s="52"/>
      <c r="C70" s="52"/>
      <c r="D70" s="52"/>
      <c r="E70" s="52"/>
      <c r="F70" s="52"/>
    </row>
    <row r="71" spans="1:6" ht="15">
      <c r="A71" s="52"/>
      <c r="B71" s="52"/>
      <c r="C71" s="52"/>
      <c r="D71" s="52"/>
      <c r="E71" s="52"/>
      <c r="F71" s="52"/>
    </row>
    <row r="72" spans="1:6" ht="15">
      <c r="A72" s="52"/>
      <c r="B72" s="52"/>
      <c r="C72" s="52"/>
      <c r="D72" s="52"/>
      <c r="E72" s="52"/>
      <c r="F72" s="52"/>
    </row>
    <row r="73" spans="1:6" ht="15">
      <c r="A73" s="52"/>
      <c r="B73" s="52"/>
      <c r="C73" s="52"/>
      <c r="D73" s="52"/>
      <c r="E73" s="52"/>
      <c r="F73" s="52"/>
    </row>
    <row r="74" spans="1:6" ht="15">
      <c r="A74" s="52"/>
      <c r="B74" s="52"/>
      <c r="C74" s="52"/>
      <c r="D74" s="52"/>
      <c r="E74" s="52"/>
      <c r="F74" s="52"/>
    </row>
    <row r="75" spans="1:6" ht="15">
      <c r="A75" s="52"/>
      <c r="B75" s="52"/>
      <c r="C75" s="52"/>
      <c r="D75" s="52"/>
      <c r="E75" s="52"/>
      <c r="F75" s="52"/>
    </row>
    <row r="76" spans="1:6" ht="15">
      <c r="A76" s="52"/>
      <c r="B76" s="52"/>
      <c r="C76" s="52"/>
      <c r="D76" s="52"/>
      <c r="E76" s="52"/>
      <c r="F76" s="52"/>
    </row>
    <row r="77" spans="1:6" ht="15">
      <c r="A77" s="52"/>
      <c r="B77" s="52"/>
      <c r="C77" s="52"/>
      <c r="D77" s="52"/>
      <c r="E77" s="52"/>
      <c r="F77" s="52"/>
    </row>
    <row r="78" spans="1:6" ht="15">
      <c r="A78" s="52"/>
      <c r="B78" s="52"/>
      <c r="C78" s="52"/>
      <c r="D78" s="52"/>
      <c r="E78" s="52"/>
      <c r="F78" s="52"/>
    </row>
    <row r="79" spans="1:4" ht="15">
      <c r="A79" s="52"/>
      <c r="B79" s="52"/>
      <c r="C79" s="52"/>
      <c r="D79" s="52"/>
    </row>
    <row r="80" spans="1:4" ht="15">
      <c r="A80" s="52"/>
      <c r="B80" s="52"/>
      <c r="C80" s="52"/>
      <c r="D80" s="52"/>
    </row>
  </sheetData>
  <sheetProtection/>
  <mergeCells count="1">
    <mergeCell ref="A10:B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5.00390625" style="0" customWidth="1"/>
    <col min="2" max="2" width="55.00390625" style="0" customWidth="1"/>
    <col min="3" max="3" width="14.625" style="0" customWidth="1"/>
    <col min="4" max="4" width="12.375" style="0" customWidth="1"/>
  </cols>
  <sheetData>
    <row r="1" spans="1:3" ht="15.75">
      <c r="A1" s="36"/>
      <c r="C1" s="79" t="s">
        <v>540</v>
      </c>
    </row>
    <row r="2" spans="1:3" ht="15.75">
      <c r="A2" s="36"/>
      <c r="C2" s="92" t="s">
        <v>497</v>
      </c>
    </row>
    <row r="3" spans="1:3" ht="15.75">
      <c r="A3" s="36"/>
      <c r="C3" s="79" t="s">
        <v>498</v>
      </c>
    </row>
    <row r="4" spans="1:3" ht="15.75">
      <c r="A4" s="36"/>
      <c r="C4" s="92" t="s">
        <v>49</v>
      </c>
    </row>
    <row r="5" spans="1:3" ht="15.75">
      <c r="A5" s="36"/>
      <c r="C5" s="92" t="s">
        <v>840</v>
      </c>
    </row>
    <row r="6" spans="1:3" ht="15.75">
      <c r="A6" s="36"/>
      <c r="B6" s="36"/>
      <c r="C6" s="36"/>
    </row>
    <row r="7" spans="1:4" ht="45.75" customHeight="1">
      <c r="A7" s="442" t="s">
        <v>58</v>
      </c>
      <c r="B7" s="443"/>
      <c r="C7" s="440"/>
      <c r="D7" s="444"/>
    </row>
    <row r="8" spans="1:2" ht="15.75">
      <c r="A8" s="441"/>
      <c r="B8" s="441"/>
    </row>
    <row r="9" spans="1:3" ht="15.75">
      <c r="A9" s="36"/>
      <c r="B9" s="36"/>
      <c r="C9" s="36"/>
    </row>
    <row r="10" spans="1:4" ht="51.75" customHeight="1">
      <c r="A10" s="161" t="s">
        <v>653</v>
      </c>
      <c r="B10" s="169" t="s">
        <v>454</v>
      </c>
      <c r="C10" s="162" t="s">
        <v>474</v>
      </c>
      <c r="D10" s="276" t="s">
        <v>377</v>
      </c>
    </row>
    <row r="11" spans="1:4" ht="49.5" customHeight="1" hidden="1">
      <c r="A11" s="82" t="s">
        <v>455</v>
      </c>
      <c r="B11" s="170" t="s">
        <v>148</v>
      </c>
      <c r="C11" s="82"/>
      <c r="D11" s="277"/>
    </row>
    <row r="12" spans="1:4" ht="27.75" customHeight="1" hidden="1">
      <c r="A12" s="82" t="s">
        <v>457</v>
      </c>
      <c r="B12" s="171" t="s">
        <v>456</v>
      </c>
      <c r="C12" s="82" t="s">
        <v>502</v>
      </c>
      <c r="D12" s="277"/>
    </row>
    <row r="13" spans="1:4" ht="75.75" customHeight="1" hidden="1">
      <c r="A13" s="82" t="s">
        <v>458</v>
      </c>
      <c r="B13" s="171" t="s">
        <v>475</v>
      </c>
      <c r="C13" s="82" t="s">
        <v>502</v>
      </c>
      <c r="D13" s="277"/>
    </row>
    <row r="14" spans="1:4" ht="30" hidden="1">
      <c r="A14" s="82" t="s">
        <v>460</v>
      </c>
      <c r="B14" s="172" t="s">
        <v>459</v>
      </c>
      <c r="C14" s="82" t="s">
        <v>502</v>
      </c>
      <c r="D14" s="277"/>
    </row>
    <row r="15" spans="1:4" ht="28.5" customHeight="1">
      <c r="A15" s="82" t="s">
        <v>462</v>
      </c>
      <c r="B15" s="172" t="s">
        <v>461</v>
      </c>
      <c r="C15" s="82"/>
      <c r="D15" s="277"/>
    </row>
    <row r="16" spans="1:4" ht="47.25">
      <c r="A16" s="82" t="s">
        <v>464</v>
      </c>
      <c r="B16" s="170" t="s">
        <v>463</v>
      </c>
      <c r="C16" s="82" t="s">
        <v>502</v>
      </c>
      <c r="D16" s="277"/>
    </row>
    <row r="17" spans="1:4" ht="47.25">
      <c r="A17" s="82" t="s">
        <v>833</v>
      </c>
      <c r="B17" s="170" t="s">
        <v>463</v>
      </c>
      <c r="C17" s="82"/>
      <c r="D17" s="277">
        <v>100</v>
      </c>
    </row>
    <row r="18" spans="1:4" ht="47.25">
      <c r="A18" s="82" t="s">
        <v>465</v>
      </c>
      <c r="B18" s="170" t="s">
        <v>476</v>
      </c>
      <c r="C18" s="82" t="s">
        <v>502</v>
      </c>
      <c r="D18" s="277"/>
    </row>
    <row r="19" spans="1:4" ht="47.25">
      <c r="A19" s="82" t="s">
        <v>834</v>
      </c>
      <c r="B19" s="170" t="s">
        <v>476</v>
      </c>
      <c r="C19" s="82"/>
      <c r="D19" s="277">
        <v>100</v>
      </c>
    </row>
    <row r="20" spans="1:4" ht="15" customHeight="1">
      <c r="A20" s="82" t="s">
        <v>467</v>
      </c>
      <c r="B20" s="170" t="s">
        <v>466</v>
      </c>
      <c r="C20" s="82" t="s">
        <v>502</v>
      </c>
      <c r="D20" s="277"/>
    </row>
    <row r="21" spans="1:4" ht="15" customHeight="1">
      <c r="A21" s="82" t="s">
        <v>835</v>
      </c>
      <c r="B21" s="170" t="s">
        <v>466</v>
      </c>
      <c r="C21" s="82"/>
      <c r="D21" s="277">
        <v>100</v>
      </c>
    </row>
    <row r="22" spans="1:4" ht="15.75">
      <c r="A22" s="84" t="s">
        <v>469</v>
      </c>
      <c r="B22" s="170" t="s">
        <v>468</v>
      </c>
      <c r="C22" s="82"/>
      <c r="D22" s="277"/>
    </row>
    <row r="23" spans="1:4" ht="77.25" customHeight="1">
      <c r="A23" s="151" t="s">
        <v>482</v>
      </c>
      <c r="B23" s="170" t="s">
        <v>838</v>
      </c>
      <c r="C23" s="82" t="s">
        <v>502</v>
      </c>
      <c r="D23" s="277"/>
    </row>
    <row r="24" spans="1:4" ht="78.75" customHeight="1">
      <c r="A24" s="151" t="s">
        <v>1</v>
      </c>
      <c r="B24" s="170" t="s">
        <v>0</v>
      </c>
      <c r="C24" s="82"/>
      <c r="D24" s="277">
        <v>100</v>
      </c>
    </row>
    <row r="25" spans="1:4" ht="88.5" customHeight="1">
      <c r="A25" s="151" t="s">
        <v>2</v>
      </c>
      <c r="B25" s="170" t="s">
        <v>13</v>
      </c>
      <c r="C25">
        <v>100</v>
      </c>
      <c r="D25" s="277"/>
    </row>
    <row r="26" spans="1:4" ht="78" customHeight="1">
      <c r="A26" s="151" t="s">
        <v>3</v>
      </c>
      <c r="B26" s="170" t="s">
        <v>14</v>
      </c>
      <c r="C26" s="82"/>
      <c r="D26" s="277">
        <v>100</v>
      </c>
    </row>
    <row r="27" spans="1:4" ht="66.75" customHeight="1">
      <c r="A27" s="151" t="s">
        <v>4</v>
      </c>
      <c r="B27" s="170" t="s">
        <v>15</v>
      </c>
      <c r="C27" s="82" t="s">
        <v>502</v>
      </c>
      <c r="D27" s="277"/>
    </row>
    <row r="28" spans="1:4" ht="65.25" customHeight="1">
      <c r="A28" s="151" t="s">
        <v>5</v>
      </c>
      <c r="B28" s="170" t="s">
        <v>16</v>
      </c>
      <c r="C28" s="82" t="s">
        <v>502</v>
      </c>
      <c r="D28" s="277"/>
    </row>
    <row r="29" spans="1:4" ht="63" customHeight="1">
      <c r="A29" s="151" t="s">
        <v>6</v>
      </c>
      <c r="B29" s="170" t="s">
        <v>17</v>
      </c>
      <c r="C29" s="82"/>
      <c r="D29" s="277">
        <v>100</v>
      </c>
    </row>
    <row r="30" spans="1:4" ht="48.75" customHeight="1">
      <c r="A30" s="151" t="s">
        <v>428</v>
      </c>
      <c r="B30" s="170" t="s">
        <v>470</v>
      </c>
      <c r="C30" s="82" t="s">
        <v>502</v>
      </c>
      <c r="D30" s="277"/>
    </row>
    <row r="31" spans="1:4" ht="48.75" customHeight="1">
      <c r="A31" s="151" t="s">
        <v>836</v>
      </c>
      <c r="B31" s="170" t="s">
        <v>837</v>
      </c>
      <c r="C31" s="82"/>
      <c r="D31" s="277">
        <v>100</v>
      </c>
    </row>
    <row r="32" spans="1:4" ht="19.5" customHeight="1">
      <c r="A32" s="151" t="s">
        <v>472</v>
      </c>
      <c r="B32" s="173" t="s">
        <v>471</v>
      </c>
      <c r="C32" s="82"/>
      <c r="D32" s="277"/>
    </row>
    <row r="33" spans="1:4" ht="48" customHeight="1">
      <c r="A33" s="151" t="s">
        <v>490</v>
      </c>
      <c r="B33" s="173" t="s">
        <v>379</v>
      </c>
      <c r="C33" s="82" t="s">
        <v>502</v>
      </c>
      <c r="D33" s="277"/>
    </row>
    <row r="34" spans="1:4" ht="48" customHeight="1">
      <c r="A34" s="151" t="s">
        <v>490</v>
      </c>
      <c r="B34" s="173" t="s">
        <v>7</v>
      </c>
      <c r="C34" s="82"/>
      <c r="D34" s="277">
        <v>100</v>
      </c>
    </row>
    <row r="35" spans="1:4" ht="78" customHeight="1">
      <c r="A35" s="151" t="s">
        <v>8</v>
      </c>
      <c r="B35" s="173" t="s">
        <v>11</v>
      </c>
      <c r="C35" s="82"/>
      <c r="D35" s="277">
        <v>100</v>
      </c>
    </row>
    <row r="36" spans="1:4" ht="31.5">
      <c r="A36" s="151" t="s">
        <v>639</v>
      </c>
      <c r="B36" s="173" t="s">
        <v>473</v>
      </c>
      <c r="C36" s="82" t="s">
        <v>502</v>
      </c>
      <c r="D36" s="277"/>
    </row>
    <row r="37" spans="1:4" ht="31.5">
      <c r="A37" s="151" t="s">
        <v>9</v>
      </c>
      <c r="B37" s="173" t="s">
        <v>10</v>
      </c>
      <c r="C37" s="82"/>
      <c r="D37" s="277">
        <v>100</v>
      </c>
    </row>
    <row r="38" spans="1:4" ht="24" customHeight="1">
      <c r="A38" s="151" t="s">
        <v>401</v>
      </c>
      <c r="B38" s="106" t="s">
        <v>12</v>
      </c>
      <c r="C38" s="106"/>
      <c r="D38" s="151">
        <v>100</v>
      </c>
    </row>
    <row r="39" spans="1:3" ht="15.75">
      <c r="A39" s="51"/>
      <c r="B39" s="51"/>
      <c r="C39" s="36"/>
    </row>
    <row r="40" spans="1:3" ht="12.75">
      <c r="A40" s="51"/>
      <c r="B40" s="51"/>
      <c r="C40" s="51"/>
    </row>
    <row r="41" spans="1:3" ht="12.75">
      <c r="A41" s="51"/>
      <c r="B41" s="51"/>
      <c r="C41" s="51"/>
    </row>
    <row r="42" spans="1:3" ht="12.75">
      <c r="A42" s="51"/>
      <c r="B42" s="51"/>
      <c r="C42" s="51"/>
    </row>
    <row r="43" spans="1:3" ht="12.75">
      <c r="A43" s="51"/>
      <c r="B43" s="51"/>
      <c r="C43" s="51"/>
    </row>
    <row r="44" spans="1:3" ht="12.75">
      <c r="A44" s="51"/>
      <c r="B44" s="51"/>
      <c r="C44" s="51"/>
    </row>
    <row r="45" spans="1:3" ht="12.75">
      <c r="A45" s="51"/>
      <c r="B45" s="51"/>
      <c r="C45" s="51"/>
    </row>
  </sheetData>
  <sheetProtection/>
  <mergeCells count="2">
    <mergeCell ref="A8:B8"/>
    <mergeCell ref="A7:D7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3"/>
  <sheetViews>
    <sheetView view="pageBreakPreview" zoomScaleNormal="115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5.75390625" style="0" customWidth="1"/>
    <col min="2" max="2" width="96.375" style="0" customWidth="1"/>
    <col min="3" max="3" width="0.2421875" style="0" customWidth="1"/>
  </cols>
  <sheetData>
    <row r="1" ht="15">
      <c r="B1" s="79" t="s">
        <v>480</v>
      </c>
    </row>
    <row r="2" ht="15">
      <c r="B2" s="79" t="s">
        <v>497</v>
      </c>
    </row>
    <row r="3" ht="15">
      <c r="B3" s="79" t="s">
        <v>498</v>
      </c>
    </row>
    <row r="4" ht="12.75">
      <c r="B4" s="92" t="s">
        <v>49</v>
      </c>
    </row>
    <row r="5" ht="12.75">
      <c r="B5" s="92" t="s">
        <v>840</v>
      </c>
    </row>
    <row r="7" spans="1:2" ht="15">
      <c r="A7" s="174"/>
      <c r="B7" s="79" t="s">
        <v>539</v>
      </c>
    </row>
    <row r="8" spans="1:2" ht="14.25">
      <c r="A8" s="174"/>
      <c r="B8" s="174"/>
    </row>
    <row r="9" spans="1:2" s="52" customFormat="1" ht="43.5" customHeight="1">
      <c r="A9" s="446" t="s">
        <v>530</v>
      </c>
      <c r="B9" s="447"/>
    </row>
    <row r="10" spans="1:2" ht="18" customHeight="1">
      <c r="A10" s="201" t="s">
        <v>535</v>
      </c>
      <c r="B10" s="151" t="s">
        <v>536</v>
      </c>
    </row>
    <row r="11" spans="1:2" ht="28.5" customHeight="1" thickBot="1">
      <c r="A11" s="445" t="s">
        <v>214</v>
      </c>
      <c r="B11" s="445"/>
    </row>
    <row r="12" spans="1:2" ht="31.5" customHeight="1" thickBot="1">
      <c r="A12" s="328" t="s">
        <v>157</v>
      </c>
      <c r="B12" s="329" t="s">
        <v>158</v>
      </c>
    </row>
    <row r="13" spans="1:2" ht="30" customHeight="1" thickBot="1">
      <c r="A13" s="328" t="s">
        <v>159</v>
      </c>
      <c r="B13" s="329" t="s">
        <v>160</v>
      </c>
    </row>
    <row r="14" spans="1:2" ht="45.75" customHeight="1" thickBot="1">
      <c r="A14" s="328" t="s">
        <v>161</v>
      </c>
      <c r="B14" s="329" t="s">
        <v>162</v>
      </c>
    </row>
    <row r="15" spans="1:2" ht="43.5" customHeight="1" thickBot="1">
      <c r="A15" s="328" t="s">
        <v>161</v>
      </c>
      <c r="B15" s="329" t="s">
        <v>163</v>
      </c>
    </row>
    <row r="16" spans="1:2" ht="43.5" customHeight="1" thickBot="1">
      <c r="A16" s="328" t="s">
        <v>168</v>
      </c>
      <c r="B16" s="329" t="s">
        <v>169</v>
      </c>
    </row>
    <row r="17" spans="1:2" ht="43.5" customHeight="1" thickBot="1">
      <c r="A17" s="328" t="s">
        <v>170</v>
      </c>
      <c r="B17" s="329" t="s">
        <v>171</v>
      </c>
    </row>
    <row r="18" spans="1:2" ht="43.5" customHeight="1" thickBot="1">
      <c r="A18" s="328" t="s">
        <v>172</v>
      </c>
      <c r="B18" s="329" t="s">
        <v>173</v>
      </c>
    </row>
    <row r="19" spans="1:2" ht="32.25" customHeight="1" thickBot="1">
      <c r="A19" s="328" t="s">
        <v>165</v>
      </c>
      <c r="B19" s="329" t="s">
        <v>166</v>
      </c>
    </row>
    <row r="20" spans="1:2" ht="24.75" customHeight="1" thickBot="1">
      <c r="A20" s="328" t="s">
        <v>167</v>
      </c>
      <c r="B20" s="329" t="s">
        <v>691</v>
      </c>
    </row>
    <row r="21" spans="1:2" ht="45" customHeight="1" thickBot="1">
      <c r="A21" s="328" t="s">
        <v>174</v>
      </c>
      <c r="B21" s="329" t="s">
        <v>175</v>
      </c>
    </row>
    <row r="22" spans="1:2" ht="28.5" customHeight="1">
      <c r="A22" s="328" t="s">
        <v>216</v>
      </c>
      <c r="B22" s="329" t="s">
        <v>164</v>
      </c>
    </row>
    <row r="23" spans="1:2" ht="15.75" customHeight="1">
      <c r="A23" s="445" t="s">
        <v>215</v>
      </c>
      <c r="B23" s="445"/>
    </row>
    <row r="24" spans="1:2" ht="18" customHeight="1">
      <c r="A24" s="417" t="s">
        <v>176</v>
      </c>
      <c r="B24" s="119" t="s">
        <v>378</v>
      </c>
    </row>
    <row r="25" spans="1:2" ht="30" customHeight="1">
      <c r="A25" s="417" t="s">
        <v>177</v>
      </c>
      <c r="B25" s="119" t="s">
        <v>178</v>
      </c>
    </row>
    <row r="26" spans="1:2" ht="18" customHeight="1">
      <c r="A26" s="417" t="s">
        <v>179</v>
      </c>
      <c r="B26" s="119" t="s">
        <v>180</v>
      </c>
    </row>
    <row r="27" spans="1:2" ht="45">
      <c r="A27" s="278" t="s">
        <v>181</v>
      </c>
      <c r="B27" s="172" t="s">
        <v>182</v>
      </c>
    </row>
    <row r="28" spans="1:2" ht="17.25" customHeight="1">
      <c r="A28" s="417" t="s">
        <v>183</v>
      </c>
      <c r="B28" s="119" t="s">
        <v>184</v>
      </c>
    </row>
    <row r="29" spans="1:2" ht="29.25" customHeight="1">
      <c r="A29" s="417" t="s">
        <v>185</v>
      </c>
      <c r="B29" s="119" t="s">
        <v>186</v>
      </c>
    </row>
    <row r="30" spans="1:2" ht="16.5" customHeight="1">
      <c r="A30" s="417" t="s">
        <v>187</v>
      </c>
      <c r="B30" s="119" t="s">
        <v>188</v>
      </c>
    </row>
    <row r="31" spans="1:2" ht="18.75" customHeight="1">
      <c r="A31" s="417" t="s">
        <v>189</v>
      </c>
      <c r="B31" s="119" t="s">
        <v>491</v>
      </c>
    </row>
    <row r="32" spans="1:2" ht="16.5" customHeight="1">
      <c r="A32" s="417" t="s">
        <v>190</v>
      </c>
      <c r="B32" s="119" t="s">
        <v>640</v>
      </c>
    </row>
    <row r="33" spans="1:2" ht="18.75" customHeight="1">
      <c r="A33" s="417" t="s">
        <v>65</v>
      </c>
      <c r="B33" s="119" t="s">
        <v>492</v>
      </c>
    </row>
    <row r="34" spans="1:2" ht="17.25" customHeight="1">
      <c r="A34" s="417" t="s">
        <v>66</v>
      </c>
      <c r="B34" s="119" t="s">
        <v>493</v>
      </c>
    </row>
    <row r="35" spans="1:2" ht="17.25" customHeight="1">
      <c r="A35" s="417" t="s">
        <v>67</v>
      </c>
      <c r="B35" s="119" t="s">
        <v>538</v>
      </c>
    </row>
    <row r="36" spans="1:2" ht="30">
      <c r="A36" s="417" t="s">
        <v>68</v>
      </c>
      <c r="B36" s="119" t="s">
        <v>191</v>
      </c>
    </row>
    <row r="37" spans="1:2" ht="29.25" customHeight="1">
      <c r="A37" s="417" t="s">
        <v>69</v>
      </c>
      <c r="B37" s="119" t="s">
        <v>494</v>
      </c>
    </row>
    <row r="38" spans="1:2" ht="33" customHeight="1">
      <c r="A38" s="417" t="s">
        <v>70</v>
      </c>
      <c r="B38" s="119" t="s">
        <v>192</v>
      </c>
    </row>
    <row r="39" spans="1:2" ht="17.25" customHeight="1">
      <c r="A39" s="417" t="s">
        <v>71</v>
      </c>
      <c r="B39" s="119" t="s">
        <v>193</v>
      </c>
    </row>
    <row r="40" spans="1:2" ht="20.25" customHeight="1">
      <c r="A40" s="417" t="s">
        <v>72</v>
      </c>
      <c r="B40" s="119" t="s">
        <v>194</v>
      </c>
    </row>
    <row r="41" spans="1:2" ht="30" customHeight="1">
      <c r="A41" s="417" t="s">
        <v>73</v>
      </c>
      <c r="B41" s="119" t="s">
        <v>195</v>
      </c>
    </row>
    <row r="42" spans="1:2" ht="21" customHeight="1">
      <c r="A42" s="418" t="s">
        <v>74</v>
      </c>
      <c r="B42" s="119" t="s">
        <v>213</v>
      </c>
    </row>
    <row r="43" spans="1:2" ht="21" customHeight="1">
      <c r="A43" s="417" t="s">
        <v>75</v>
      </c>
      <c r="B43" s="119" t="s">
        <v>531</v>
      </c>
    </row>
    <row r="44" spans="1:2" ht="30" customHeight="1">
      <c r="A44" s="417" t="s">
        <v>76</v>
      </c>
      <c r="B44" s="119" t="s">
        <v>534</v>
      </c>
    </row>
    <row r="45" spans="1:2" ht="18" customHeight="1">
      <c r="A45" s="417" t="s">
        <v>77</v>
      </c>
      <c r="B45" s="119" t="s">
        <v>533</v>
      </c>
    </row>
    <row r="46" spans="1:2" ht="19.5" customHeight="1">
      <c r="A46" s="417" t="s">
        <v>78</v>
      </c>
      <c r="B46" s="119" t="s">
        <v>196</v>
      </c>
    </row>
    <row r="47" spans="1:2" ht="18" customHeight="1">
      <c r="A47" s="417" t="s">
        <v>79</v>
      </c>
      <c r="B47" s="119" t="s">
        <v>532</v>
      </c>
    </row>
    <row r="48" spans="1:2" ht="15">
      <c r="A48" s="417" t="s">
        <v>80</v>
      </c>
      <c r="B48" s="119" t="s">
        <v>197</v>
      </c>
    </row>
    <row r="49" spans="1:2" ht="20.25" customHeight="1">
      <c r="A49" s="417" t="s">
        <v>81</v>
      </c>
      <c r="B49" s="119" t="s">
        <v>18</v>
      </c>
    </row>
    <row r="50" spans="1:2" ht="31.5" customHeight="1">
      <c r="A50" s="417" t="s">
        <v>82</v>
      </c>
      <c r="B50" s="119" t="s">
        <v>19</v>
      </c>
    </row>
    <row r="51" spans="1:2" ht="18" customHeight="1">
      <c r="A51" s="417" t="s">
        <v>83</v>
      </c>
      <c r="B51" s="119" t="s">
        <v>198</v>
      </c>
    </row>
    <row r="52" spans="1:2" ht="30.75" customHeight="1">
      <c r="A52" s="417" t="s">
        <v>84</v>
      </c>
      <c r="B52" s="119" t="s">
        <v>199</v>
      </c>
    </row>
    <row r="53" spans="1:2" ht="30.75" customHeight="1">
      <c r="A53" s="417" t="s">
        <v>85</v>
      </c>
      <c r="B53" s="119" t="s">
        <v>537</v>
      </c>
    </row>
    <row r="54" spans="1:2" ht="15.75" customHeight="1">
      <c r="A54" s="417" t="s">
        <v>86</v>
      </c>
      <c r="B54" s="119" t="s">
        <v>693</v>
      </c>
    </row>
    <row r="55" spans="1:2" ht="18" customHeight="1">
      <c r="A55" s="417" t="s">
        <v>200</v>
      </c>
      <c r="B55" s="119" t="s">
        <v>201</v>
      </c>
    </row>
    <row r="56" spans="1:2" ht="30" customHeight="1">
      <c r="A56" s="417" t="s">
        <v>202</v>
      </c>
      <c r="B56" s="119" t="s">
        <v>203</v>
      </c>
    </row>
    <row r="57" spans="1:2" ht="30" customHeight="1">
      <c r="A57" s="417" t="s">
        <v>204</v>
      </c>
      <c r="B57" s="119" t="s">
        <v>205</v>
      </c>
    </row>
    <row r="58" spans="1:2" ht="16.5" customHeight="1">
      <c r="A58" s="417" t="s">
        <v>206</v>
      </c>
      <c r="B58" s="119" t="s">
        <v>207</v>
      </c>
    </row>
    <row r="59" spans="1:2" ht="30">
      <c r="A59" s="417" t="s">
        <v>208</v>
      </c>
      <c r="B59" s="119" t="s">
        <v>209</v>
      </c>
    </row>
    <row r="60" spans="1:2" ht="30" customHeight="1">
      <c r="A60" s="419" t="s">
        <v>87</v>
      </c>
      <c r="B60" s="120" t="s">
        <v>210</v>
      </c>
    </row>
    <row r="61" spans="1:2" ht="29.25" customHeight="1">
      <c r="A61" s="417" t="s">
        <v>88</v>
      </c>
      <c r="B61" s="119" t="s">
        <v>211</v>
      </c>
    </row>
    <row r="62" spans="1:2" ht="30">
      <c r="A62" s="417" t="s">
        <v>89</v>
      </c>
      <c r="B62" s="119" t="s">
        <v>212</v>
      </c>
    </row>
    <row r="63" ht="15">
      <c r="A63" s="330"/>
    </row>
  </sheetData>
  <sheetProtection/>
  <mergeCells count="3">
    <mergeCell ref="A11:B11"/>
    <mergeCell ref="A23:B23"/>
    <mergeCell ref="A9:B9"/>
  </mergeCells>
  <printOptions/>
  <pageMargins left="0.6299212598425197" right="0.3937007874015748" top="0" bottom="0" header="0.5118110236220472" footer="0.5118110236220472"/>
  <pageSetup fitToHeight="10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0.125" style="0" customWidth="1"/>
    <col min="2" max="2" width="25.00390625" style="0" customWidth="1"/>
    <col min="3" max="3" width="60.625" style="0" customWidth="1"/>
    <col min="4" max="4" width="6.25390625" style="0" customWidth="1"/>
  </cols>
  <sheetData>
    <row r="1" spans="1:3" ht="15.75">
      <c r="A1" s="36"/>
      <c r="B1" s="36"/>
      <c r="C1" s="79" t="s">
        <v>524</v>
      </c>
    </row>
    <row r="2" spans="1:3" ht="15.75">
      <c r="A2" s="36"/>
      <c r="B2" s="36"/>
      <c r="C2" s="79" t="s">
        <v>497</v>
      </c>
    </row>
    <row r="3" spans="1:3" ht="15.75">
      <c r="A3" s="36"/>
      <c r="B3" s="36"/>
      <c r="C3" s="79" t="s">
        <v>498</v>
      </c>
    </row>
    <row r="4" spans="1:3" ht="15.75">
      <c r="A4" s="36"/>
      <c r="B4" s="36"/>
      <c r="C4" s="92" t="s">
        <v>49</v>
      </c>
    </row>
    <row r="5" spans="1:3" ht="15.75">
      <c r="A5" s="36"/>
      <c r="B5" s="36"/>
      <c r="C5" s="92" t="s">
        <v>840</v>
      </c>
    </row>
    <row r="6" spans="1:3" ht="15.75">
      <c r="A6" s="36"/>
      <c r="B6" s="36"/>
      <c r="C6" s="36"/>
    </row>
    <row r="7" spans="1:3" ht="15.75">
      <c r="A7" s="439" t="s">
        <v>648</v>
      </c>
      <c r="B7" s="441"/>
      <c r="C7" s="441"/>
    </row>
    <row r="8" spans="1:3" ht="15.75">
      <c r="A8" s="439" t="s">
        <v>649</v>
      </c>
      <c r="B8" s="441"/>
      <c r="C8" s="441"/>
    </row>
    <row r="9" spans="1:3" ht="15.75">
      <c r="A9" s="439" t="s">
        <v>706</v>
      </c>
      <c r="B9" s="441"/>
      <c r="C9" s="441"/>
    </row>
    <row r="10" spans="1:3" ht="15.75">
      <c r="A10" s="36"/>
      <c r="B10" s="36"/>
      <c r="C10" s="36"/>
    </row>
    <row r="11" spans="1:3" ht="15.75">
      <c r="A11" s="37" t="s">
        <v>653</v>
      </c>
      <c r="B11" s="37" t="s">
        <v>651</v>
      </c>
      <c r="C11" s="37" t="s">
        <v>650</v>
      </c>
    </row>
    <row r="12" spans="1:3" ht="15.75">
      <c r="A12" s="38" t="s">
        <v>654</v>
      </c>
      <c r="B12" s="39" t="s">
        <v>652</v>
      </c>
      <c r="C12" s="39"/>
    </row>
    <row r="13" spans="1:3" ht="17.25" customHeight="1">
      <c r="A13" s="40"/>
      <c r="B13" s="448" t="s">
        <v>713</v>
      </c>
      <c r="C13" s="449"/>
    </row>
    <row r="14" spans="1:3" ht="15">
      <c r="A14" s="82" t="s">
        <v>690</v>
      </c>
      <c r="B14" s="82" t="s">
        <v>696</v>
      </c>
      <c r="C14" s="83" t="s">
        <v>695</v>
      </c>
    </row>
    <row r="15" spans="1:3" ht="19.5" customHeight="1">
      <c r="A15" s="82" t="s">
        <v>690</v>
      </c>
      <c r="B15" s="82" t="s">
        <v>697</v>
      </c>
      <c r="C15" s="83" t="s">
        <v>698</v>
      </c>
    </row>
    <row r="16" spans="1:3" ht="30">
      <c r="A16" s="82" t="s">
        <v>690</v>
      </c>
      <c r="B16" s="82" t="s">
        <v>656</v>
      </c>
      <c r="C16" s="83" t="s">
        <v>699</v>
      </c>
    </row>
    <row r="17" spans="1:3" ht="15">
      <c r="A17" s="82" t="s">
        <v>690</v>
      </c>
      <c r="B17" s="82" t="s">
        <v>701</v>
      </c>
      <c r="C17" s="83" t="s">
        <v>700</v>
      </c>
    </row>
    <row r="18" spans="1:3" ht="15" customHeight="1">
      <c r="A18" s="82" t="s">
        <v>690</v>
      </c>
      <c r="B18" s="82" t="s">
        <v>702</v>
      </c>
      <c r="C18" s="83" t="s">
        <v>703</v>
      </c>
    </row>
    <row r="19" spans="1:3" ht="30">
      <c r="A19" s="82" t="s">
        <v>690</v>
      </c>
      <c r="B19" s="82" t="s">
        <v>705</v>
      </c>
      <c r="C19" s="83" t="s">
        <v>704</v>
      </c>
    </row>
    <row r="20" spans="1:3" ht="14.25" customHeight="1" hidden="1">
      <c r="A20" s="44"/>
      <c r="B20" s="45" t="s">
        <v>529</v>
      </c>
      <c r="C20" s="46"/>
    </row>
    <row r="21" spans="1:3" ht="15" customHeight="1" hidden="1">
      <c r="A21" s="47"/>
      <c r="B21" s="48" t="s">
        <v>542</v>
      </c>
      <c r="C21" s="49"/>
    </row>
    <row r="22" spans="1:3" ht="31.5" hidden="1">
      <c r="A22" s="37">
        <v>170</v>
      </c>
      <c r="B22" s="50" t="s">
        <v>714</v>
      </c>
      <c r="C22" s="43" t="s">
        <v>583</v>
      </c>
    </row>
    <row r="23" spans="1:3" ht="27.75" customHeight="1" hidden="1">
      <c r="A23" s="37">
        <v>170</v>
      </c>
      <c r="B23" s="50" t="s">
        <v>715</v>
      </c>
      <c r="C23" s="43" t="s">
        <v>688</v>
      </c>
    </row>
    <row r="24" spans="1:3" ht="43.5" customHeight="1" hidden="1">
      <c r="A24" s="41">
        <v>170</v>
      </c>
      <c r="B24" s="106" t="s">
        <v>716</v>
      </c>
      <c r="C24" s="101" t="s">
        <v>689</v>
      </c>
    </row>
    <row r="25" spans="1:3" ht="15.75">
      <c r="A25" s="36"/>
      <c r="B25" s="51"/>
      <c r="C25" s="51"/>
    </row>
    <row r="26" spans="1:3" ht="15.75">
      <c r="A26" s="36"/>
      <c r="B26" s="51"/>
      <c r="C26" s="51"/>
    </row>
    <row r="27" spans="1:3" ht="12.75">
      <c r="A27" s="51"/>
      <c r="B27" s="51"/>
      <c r="C27" s="51"/>
    </row>
    <row r="28" spans="1:3" ht="12.75">
      <c r="A28" s="51"/>
      <c r="B28" s="51"/>
      <c r="C28" s="51"/>
    </row>
    <row r="29" spans="1:3" ht="12.75">
      <c r="A29" s="51"/>
      <c r="B29" s="51"/>
      <c r="C29" s="51"/>
    </row>
    <row r="30" spans="1:3" ht="12.75">
      <c r="A30" s="51"/>
      <c r="B30" s="51"/>
      <c r="C30" s="51"/>
    </row>
    <row r="31" spans="1:3" ht="12.75">
      <c r="A31" s="51"/>
      <c r="B31" s="51"/>
      <c r="C31" s="51"/>
    </row>
    <row r="32" spans="1:3" ht="12.75">
      <c r="A32" s="51"/>
      <c r="B32" s="51"/>
      <c r="C32" s="51"/>
    </row>
  </sheetData>
  <sheetProtection/>
  <mergeCells count="4">
    <mergeCell ref="B13:C13"/>
    <mergeCell ref="A7:C7"/>
    <mergeCell ref="A8:C8"/>
    <mergeCell ref="A9:C9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6"/>
  <sheetViews>
    <sheetView view="pageBreakPreview" zoomScale="85" zoomScaleSheetLayoutView="85" zoomScalePageLayoutView="0" workbookViewId="0" topLeftCell="A1">
      <selection activeCell="F5" sqref="F5"/>
    </sheetView>
  </sheetViews>
  <sheetFormatPr defaultColWidth="9.00390625" defaultRowHeight="12.75"/>
  <cols>
    <col min="1" max="1" width="73.625" style="74" customWidth="1"/>
    <col min="2" max="2" width="7.375" style="156" customWidth="1"/>
    <col min="3" max="3" width="7.00390625" style="174" customWidth="1"/>
    <col min="4" max="4" width="11.875" style="156" customWidth="1"/>
    <col min="5" max="5" width="7.00390625" style="174" customWidth="1"/>
    <col min="6" max="6" width="10.375" style="36" customWidth="1"/>
    <col min="7" max="7" width="13.875" style="0" customWidth="1"/>
    <col min="11" max="11" width="13.875" style="0" customWidth="1"/>
  </cols>
  <sheetData>
    <row r="1" spans="6:8" ht="15">
      <c r="F1" s="79" t="s">
        <v>525</v>
      </c>
      <c r="H1" s="71"/>
    </row>
    <row r="2" spans="6:10" ht="15">
      <c r="F2" s="79" t="s">
        <v>497</v>
      </c>
      <c r="H2" s="71"/>
      <c r="J2" s="1"/>
    </row>
    <row r="3" spans="6:8" ht="15">
      <c r="F3" s="79" t="s">
        <v>498</v>
      </c>
      <c r="H3" s="71"/>
    </row>
    <row r="4" spans="6:8" ht="15">
      <c r="F4" s="92" t="s">
        <v>49</v>
      </c>
      <c r="H4" s="71"/>
    </row>
    <row r="5" spans="6:8" ht="15">
      <c r="F5" s="92" t="s">
        <v>840</v>
      </c>
      <c r="H5" s="71"/>
    </row>
    <row r="6" spans="6:8" ht="15">
      <c r="F6" s="74"/>
      <c r="H6" s="71"/>
    </row>
    <row r="7" spans="6:8" ht="15">
      <c r="F7" s="79" t="s">
        <v>539</v>
      </c>
      <c r="H7" s="71"/>
    </row>
    <row r="8" spans="1:8" ht="15.75">
      <c r="A8" s="252"/>
      <c r="B8" s="175" t="s">
        <v>707</v>
      </c>
      <c r="C8" s="156"/>
      <c r="E8" s="156"/>
      <c r="F8" s="63"/>
      <c r="H8" s="71"/>
    </row>
    <row r="9" spans="1:8" ht="15.75">
      <c r="A9" s="252"/>
      <c r="B9" s="175" t="s">
        <v>708</v>
      </c>
      <c r="C9" s="156"/>
      <c r="E9" s="156"/>
      <c r="F9" s="63"/>
      <c r="H9" s="71"/>
    </row>
    <row r="10" spans="1:8" ht="15.75">
      <c r="A10" s="252"/>
      <c r="B10" s="175" t="s">
        <v>709</v>
      </c>
      <c r="C10" s="156"/>
      <c r="E10" s="156"/>
      <c r="F10" s="63"/>
      <c r="H10" s="71"/>
    </row>
    <row r="11" spans="1:8" ht="15.75">
      <c r="A11" s="252"/>
      <c r="B11" s="175" t="s">
        <v>710</v>
      </c>
      <c r="C11" s="156"/>
      <c r="E11" s="156"/>
      <c r="F11" s="63"/>
      <c r="H11" s="71"/>
    </row>
    <row r="12" spans="1:8" ht="14.25">
      <c r="A12" s="450" t="s">
        <v>51</v>
      </c>
      <c r="B12" s="440"/>
      <c r="C12" s="440"/>
      <c r="D12" s="440"/>
      <c r="E12" s="440"/>
      <c r="F12" s="440"/>
      <c r="H12" s="71"/>
    </row>
    <row r="13" spans="6:8" ht="15">
      <c r="F13" s="79" t="s">
        <v>523</v>
      </c>
      <c r="H13" s="71"/>
    </row>
    <row r="14" spans="1:8" ht="15">
      <c r="A14" s="253" t="s">
        <v>543</v>
      </c>
      <c r="B14" s="147" t="s">
        <v>559</v>
      </c>
      <c r="C14" s="146" t="s">
        <v>560</v>
      </c>
      <c r="D14" s="157" t="s">
        <v>561</v>
      </c>
      <c r="E14" s="157" t="s">
        <v>562</v>
      </c>
      <c r="F14" s="194" t="s">
        <v>720</v>
      </c>
      <c r="G14" s="73"/>
      <c r="H14" s="349"/>
    </row>
    <row r="15" spans="1:8" ht="15">
      <c r="A15" s="254"/>
      <c r="B15" s="196"/>
      <c r="C15" s="197"/>
      <c r="D15" s="196"/>
      <c r="E15" s="198"/>
      <c r="F15" s="195"/>
      <c r="H15" s="71"/>
    </row>
    <row r="16" spans="1:9" ht="15">
      <c r="A16" s="248" t="s">
        <v>549</v>
      </c>
      <c r="B16" s="251" t="s">
        <v>564</v>
      </c>
      <c r="C16" s="150"/>
      <c r="D16" s="148"/>
      <c r="E16" s="148"/>
      <c r="F16" s="273">
        <f>F17+F21+F27+F44+F48+F54+F58</f>
        <v>43935.399999999994</v>
      </c>
      <c r="G16" s="210"/>
      <c r="H16" s="71"/>
      <c r="I16" s="306"/>
    </row>
    <row r="17" spans="1:8" ht="30.75" customHeight="1">
      <c r="A17" s="88" t="s">
        <v>550</v>
      </c>
      <c r="B17" s="148" t="s">
        <v>564</v>
      </c>
      <c r="C17" s="148" t="s">
        <v>566</v>
      </c>
      <c r="D17" s="148"/>
      <c r="E17" s="148"/>
      <c r="F17" s="143">
        <f>F18</f>
        <v>1640.8</v>
      </c>
      <c r="G17" s="205"/>
      <c r="H17" s="71"/>
    </row>
    <row r="18" spans="1:8" ht="16.5" customHeight="1">
      <c r="A18" s="89" t="s">
        <v>394</v>
      </c>
      <c r="B18" s="148" t="s">
        <v>564</v>
      </c>
      <c r="C18" s="148" t="s">
        <v>566</v>
      </c>
      <c r="D18" s="148" t="s">
        <v>721</v>
      </c>
      <c r="E18" s="176"/>
      <c r="F18" s="143">
        <f>F19</f>
        <v>1640.8</v>
      </c>
      <c r="G18" s="205"/>
      <c r="H18" s="71"/>
    </row>
    <row r="19" spans="1:8" ht="15">
      <c r="A19" s="88" t="s">
        <v>551</v>
      </c>
      <c r="B19" s="148" t="s">
        <v>564</v>
      </c>
      <c r="C19" s="148" t="s">
        <v>566</v>
      </c>
      <c r="D19" s="148" t="s">
        <v>722</v>
      </c>
      <c r="E19" s="176"/>
      <c r="F19" s="143">
        <f>F20</f>
        <v>1640.8</v>
      </c>
      <c r="G19" s="213"/>
      <c r="H19" s="71"/>
    </row>
    <row r="20" spans="1:8" ht="43.5" customHeight="1">
      <c r="A20" s="83" t="s">
        <v>499</v>
      </c>
      <c r="B20" s="148" t="s">
        <v>564</v>
      </c>
      <c r="C20" s="148" t="s">
        <v>566</v>
      </c>
      <c r="D20" s="148" t="s">
        <v>722</v>
      </c>
      <c r="E20" s="148" t="s">
        <v>502</v>
      </c>
      <c r="F20" s="143">
        <v>1640.8</v>
      </c>
      <c r="G20" s="211"/>
      <c r="H20" s="71"/>
    </row>
    <row r="21" spans="1:8" ht="30">
      <c r="A21" s="88" t="s">
        <v>556</v>
      </c>
      <c r="B21" s="148" t="s">
        <v>564</v>
      </c>
      <c r="C21" s="148" t="s">
        <v>570</v>
      </c>
      <c r="D21" s="148"/>
      <c r="E21" s="176"/>
      <c r="F21" s="143">
        <f>F22</f>
        <v>7498.799999999999</v>
      </c>
      <c r="G21" s="211"/>
      <c r="H21" s="71"/>
    </row>
    <row r="22" spans="1:8" ht="15.75" customHeight="1">
      <c r="A22" s="89" t="s">
        <v>394</v>
      </c>
      <c r="B22" s="148" t="s">
        <v>564</v>
      </c>
      <c r="C22" s="148" t="s">
        <v>570</v>
      </c>
      <c r="D22" s="148" t="s">
        <v>721</v>
      </c>
      <c r="E22" s="176"/>
      <c r="F22" s="143">
        <f>F23</f>
        <v>7498.799999999999</v>
      </c>
      <c r="G22" s="211"/>
      <c r="H22" s="71"/>
    </row>
    <row r="23" spans="1:8" ht="15">
      <c r="A23" s="88" t="s">
        <v>551</v>
      </c>
      <c r="B23" s="148" t="s">
        <v>564</v>
      </c>
      <c r="C23" s="148" t="s">
        <v>570</v>
      </c>
      <c r="D23" s="148" t="s">
        <v>723</v>
      </c>
      <c r="E23" s="176"/>
      <c r="F23" s="143">
        <f>SUM(F24:F26)</f>
        <v>7498.799999999999</v>
      </c>
      <c r="G23" s="211"/>
      <c r="H23" s="71"/>
    </row>
    <row r="24" spans="1:8" ht="41.25" customHeight="1">
      <c r="A24" s="83" t="s">
        <v>499</v>
      </c>
      <c r="B24" s="148" t="s">
        <v>564</v>
      </c>
      <c r="C24" s="148" t="s">
        <v>570</v>
      </c>
      <c r="D24" s="148" t="s">
        <v>723</v>
      </c>
      <c r="E24" s="148" t="s">
        <v>502</v>
      </c>
      <c r="F24" s="143">
        <v>6119.2</v>
      </c>
      <c r="G24" s="212"/>
      <c r="H24" s="71"/>
    </row>
    <row r="25" spans="1:8" ht="17.25" customHeight="1">
      <c r="A25" s="88" t="s">
        <v>500</v>
      </c>
      <c r="B25" s="148" t="s">
        <v>564</v>
      </c>
      <c r="C25" s="148" t="s">
        <v>570</v>
      </c>
      <c r="D25" s="148" t="s">
        <v>723</v>
      </c>
      <c r="E25" s="148" t="s">
        <v>503</v>
      </c>
      <c r="F25" s="143">
        <v>1259.6</v>
      </c>
      <c r="G25" s="212"/>
      <c r="H25" s="71"/>
    </row>
    <row r="26" spans="1:8" ht="18" customHeight="1">
      <c r="A26" s="88" t="s">
        <v>501</v>
      </c>
      <c r="B26" s="148" t="s">
        <v>564</v>
      </c>
      <c r="C26" s="148" t="s">
        <v>570</v>
      </c>
      <c r="D26" s="148" t="s">
        <v>723</v>
      </c>
      <c r="E26" s="148" t="s">
        <v>504</v>
      </c>
      <c r="F26" s="143">
        <v>120</v>
      </c>
      <c r="G26" s="212"/>
      <c r="H26" s="71"/>
    </row>
    <row r="27" spans="1:8" ht="30" customHeight="1">
      <c r="A27" s="88" t="s">
        <v>552</v>
      </c>
      <c r="B27" s="148" t="s">
        <v>564</v>
      </c>
      <c r="C27" s="148" t="s">
        <v>568</v>
      </c>
      <c r="D27" s="148"/>
      <c r="E27" s="148"/>
      <c r="F27" s="143">
        <f>F37+F28+F35</f>
        <v>11788.199999999999</v>
      </c>
      <c r="G27" s="210"/>
      <c r="H27" s="71"/>
    </row>
    <row r="28" spans="1:8" ht="30" customHeight="1">
      <c r="A28" s="129" t="s">
        <v>23</v>
      </c>
      <c r="B28" s="148" t="s">
        <v>564</v>
      </c>
      <c r="C28" s="148" t="s">
        <v>568</v>
      </c>
      <c r="D28" s="289" t="s">
        <v>116</v>
      </c>
      <c r="E28" s="148"/>
      <c r="F28" s="143">
        <f aca="true" t="shared" si="0" ref="F28:F33">F29</f>
        <v>341.4</v>
      </c>
      <c r="G28" s="214"/>
      <c r="H28" s="71"/>
    </row>
    <row r="29" spans="1:7" ht="30" customHeight="1">
      <c r="A29" s="129" t="s">
        <v>23</v>
      </c>
      <c r="B29" s="148" t="s">
        <v>564</v>
      </c>
      <c r="C29" s="148" t="s">
        <v>568</v>
      </c>
      <c r="D29" s="289" t="s">
        <v>117</v>
      </c>
      <c r="E29" s="148"/>
      <c r="F29" s="143">
        <f t="shared" si="0"/>
        <v>341.4</v>
      </c>
      <c r="G29" s="214"/>
    </row>
    <row r="30" spans="1:7" ht="75.75" customHeight="1">
      <c r="A30" s="284" t="s">
        <v>20</v>
      </c>
      <c r="B30" s="148" t="s">
        <v>564</v>
      </c>
      <c r="C30" s="148" t="s">
        <v>568</v>
      </c>
      <c r="D30" s="289">
        <v>220800000</v>
      </c>
      <c r="E30" s="148"/>
      <c r="F30" s="143">
        <f t="shared" si="0"/>
        <v>341.4</v>
      </c>
      <c r="G30" s="214"/>
    </row>
    <row r="31" spans="1:7" ht="18.75" customHeight="1">
      <c r="A31" s="284" t="s">
        <v>554</v>
      </c>
      <c r="B31" s="148" t="s">
        <v>564</v>
      </c>
      <c r="C31" s="148" t="s">
        <v>568</v>
      </c>
      <c r="D31" s="281">
        <v>220825302</v>
      </c>
      <c r="E31" s="148"/>
      <c r="F31" s="143">
        <f t="shared" si="0"/>
        <v>341.4</v>
      </c>
      <c r="G31" s="214"/>
    </row>
    <row r="32" spans="1:7" ht="44.25" customHeight="1">
      <c r="A32" s="284" t="s">
        <v>499</v>
      </c>
      <c r="B32" s="148" t="s">
        <v>564</v>
      </c>
      <c r="C32" s="148" t="s">
        <v>568</v>
      </c>
      <c r="D32" s="281">
        <v>220825302</v>
      </c>
      <c r="E32" s="148"/>
      <c r="F32" s="143">
        <f t="shared" si="0"/>
        <v>341.4</v>
      </c>
      <c r="G32" s="214"/>
    </row>
    <row r="33" spans="1:7" ht="24.75" customHeight="1">
      <c r="A33" s="284" t="s">
        <v>549</v>
      </c>
      <c r="B33" s="148" t="s">
        <v>564</v>
      </c>
      <c r="C33" s="148" t="s">
        <v>568</v>
      </c>
      <c r="D33" s="281">
        <v>220825302</v>
      </c>
      <c r="E33" s="148"/>
      <c r="F33" s="143">
        <f t="shared" si="0"/>
        <v>341.4</v>
      </c>
      <c r="G33" s="214"/>
    </row>
    <row r="34" spans="1:7" ht="30" customHeight="1">
      <c r="A34" s="284" t="s">
        <v>21</v>
      </c>
      <c r="B34" s="148" t="s">
        <v>564</v>
      </c>
      <c r="C34" s="148" t="s">
        <v>568</v>
      </c>
      <c r="D34" s="281">
        <v>220825302</v>
      </c>
      <c r="E34" s="148" t="s">
        <v>502</v>
      </c>
      <c r="F34" s="143">
        <v>341.4</v>
      </c>
      <c r="G34" s="214"/>
    </row>
    <row r="35" spans="1:7" ht="30" customHeight="1">
      <c r="A35" s="88" t="s">
        <v>137</v>
      </c>
      <c r="B35" s="148" t="s">
        <v>564</v>
      </c>
      <c r="C35" s="148" t="s">
        <v>568</v>
      </c>
      <c r="D35" s="148" t="s">
        <v>136</v>
      </c>
      <c r="E35" s="148"/>
      <c r="F35" s="143">
        <f>F36</f>
        <v>3.7</v>
      </c>
      <c r="G35" s="214"/>
    </row>
    <row r="36" spans="1:7" ht="16.5" customHeight="1">
      <c r="A36" s="88" t="s">
        <v>500</v>
      </c>
      <c r="B36" s="148" t="s">
        <v>564</v>
      </c>
      <c r="C36" s="148" t="s">
        <v>568</v>
      </c>
      <c r="D36" s="148" t="s">
        <v>136</v>
      </c>
      <c r="E36" s="148" t="s">
        <v>503</v>
      </c>
      <c r="F36" s="143">
        <v>3.7</v>
      </c>
      <c r="G36" s="214"/>
    </row>
    <row r="37" spans="1:7" ht="18.75" customHeight="1">
      <c r="A37" s="286" t="s">
        <v>394</v>
      </c>
      <c r="B37" s="280" t="s">
        <v>564</v>
      </c>
      <c r="C37" s="280" t="s">
        <v>568</v>
      </c>
      <c r="D37" s="280" t="s">
        <v>721</v>
      </c>
      <c r="E37" s="287"/>
      <c r="F37" s="288">
        <f>F38+F42</f>
        <v>11443.099999999999</v>
      </c>
      <c r="G37" s="213"/>
    </row>
    <row r="38" spans="1:7" ht="15.75" customHeight="1">
      <c r="A38" s="88" t="s">
        <v>551</v>
      </c>
      <c r="B38" s="148" t="s">
        <v>564</v>
      </c>
      <c r="C38" s="148" t="s">
        <v>568</v>
      </c>
      <c r="D38" s="148" t="s">
        <v>723</v>
      </c>
      <c r="E38" s="176"/>
      <c r="F38" s="143">
        <f>SUM(F39:F41)</f>
        <v>11101.699999999999</v>
      </c>
      <c r="G38" s="213"/>
    </row>
    <row r="39" spans="1:7" ht="41.25" customHeight="1">
      <c r="A39" s="83" t="s">
        <v>499</v>
      </c>
      <c r="B39" s="148" t="s">
        <v>564</v>
      </c>
      <c r="C39" s="148" t="s">
        <v>568</v>
      </c>
      <c r="D39" s="148" t="s">
        <v>723</v>
      </c>
      <c r="E39" s="148" t="s">
        <v>502</v>
      </c>
      <c r="F39" s="143">
        <v>8909.3</v>
      </c>
      <c r="G39" s="214"/>
    </row>
    <row r="40" spans="1:7" ht="18.75" customHeight="1">
      <c r="A40" s="88" t="s">
        <v>500</v>
      </c>
      <c r="B40" s="148" t="s">
        <v>564</v>
      </c>
      <c r="C40" s="148" t="s">
        <v>568</v>
      </c>
      <c r="D40" s="148" t="s">
        <v>723</v>
      </c>
      <c r="E40" s="148" t="s">
        <v>503</v>
      </c>
      <c r="F40" s="143">
        <v>2112.9</v>
      </c>
      <c r="G40" s="205"/>
    </row>
    <row r="41" spans="1:7" ht="15">
      <c r="A41" s="88" t="s">
        <v>501</v>
      </c>
      <c r="B41" s="148" t="s">
        <v>564</v>
      </c>
      <c r="C41" s="148" t="s">
        <v>568</v>
      </c>
      <c r="D41" s="148" t="s">
        <v>723</v>
      </c>
      <c r="E41" s="148" t="s">
        <v>504</v>
      </c>
      <c r="F41" s="143">
        <v>79.5</v>
      </c>
      <c r="G41" s="214"/>
    </row>
    <row r="42" spans="1:8" ht="30.75" customHeight="1">
      <c r="A42" s="127" t="s">
        <v>553</v>
      </c>
      <c r="B42" s="148" t="s">
        <v>564</v>
      </c>
      <c r="C42" s="148" t="s">
        <v>568</v>
      </c>
      <c r="D42" s="148" t="s">
        <v>724</v>
      </c>
      <c r="E42" s="148"/>
      <c r="F42" s="143">
        <f>F43</f>
        <v>341.4</v>
      </c>
      <c r="G42" s="210"/>
      <c r="H42" s="71"/>
    </row>
    <row r="43" spans="1:7" ht="43.5" customHeight="1">
      <c r="A43" s="83" t="s">
        <v>499</v>
      </c>
      <c r="B43" s="148" t="s">
        <v>564</v>
      </c>
      <c r="C43" s="148" t="s">
        <v>568</v>
      </c>
      <c r="D43" s="148" t="s">
        <v>724</v>
      </c>
      <c r="E43" s="148" t="s">
        <v>502</v>
      </c>
      <c r="F43" s="143">
        <v>341.4</v>
      </c>
      <c r="G43" s="215"/>
    </row>
    <row r="44" spans="1:7" ht="20.25" customHeight="1">
      <c r="A44" s="83" t="s">
        <v>805</v>
      </c>
      <c r="B44" s="148" t="s">
        <v>564</v>
      </c>
      <c r="C44" s="148" t="s">
        <v>573</v>
      </c>
      <c r="D44" s="148"/>
      <c r="E44" s="148"/>
      <c r="F44" s="143">
        <f>F45</f>
        <v>7.9</v>
      </c>
      <c r="G44" s="211"/>
    </row>
    <row r="45" spans="1:7" ht="20.25" customHeight="1">
      <c r="A45" s="89" t="s">
        <v>394</v>
      </c>
      <c r="B45" s="148" t="s">
        <v>564</v>
      </c>
      <c r="C45" s="148" t="s">
        <v>573</v>
      </c>
      <c r="D45" s="148" t="s">
        <v>721</v>
      </c>
      <c r="E45" s="148"/>
      <c r="F45" s="143">
        <f>F46</f>
        <v>7.9</v>
      </c>
      <c r="G45" s="211"/>
    </row>
    <row r="46" spans="1:7" ht="41.25" customHeight="1">
      <c r="A46" s="83" t="s">
        <v>806</v>
      </c>
      <c r="B46" s="148" t="s">
        <v>564</v>
      </c>
      <c r="C46" s="148" t="s">
        <v>573</v>
      </c>
      <c r="D46" s="148" t="s">
        <v>807</v>
      </c>
      <c r="E46" s="148"/>
      <c r="F46" s="143">
        <f>F47</f>
        <v>7.9</v>
      </c>
      <c r="G46" s="211"/>
    </row>
    <row r="47" spans="1:7" ht="19.5" customHeight="1">
      <c r="A47" s="88" t="s">
        <v>500</v>
      </c>
      <c r="B47" s="148" t="s">
        <v>564</v>
      </c>
      <c r="C47" s="148" t="s">
        <v>573</v>
      </c>
      <c r="D47" s="148" t="s">
        <v>807</v>
      </c>
      <c r="E47" s="148" t="s">
        <v>503</v>
      </c>
      <c r="F47" s="143">
        <v>7.9</v>
      </c>
      <c r="G47" s="211"/>
    </row>
    <row r="48" spans="1:7" ht="30" customHeight="1">
      <c r="A48" s="128" t="s">
        <v>683</v>
      </c>
      <c r="B48" s="148" t="s">
        <v>564</v>
      </c>
      <c r="C48" s="148" t="s">
        <v>569</v>
      </c>
      <c r="D48" s="148"/>
      <c r="E48" s="176"/>
      <c r="F48" s="143">
        <f>F49</f>
        <v>4240</v>
      </c>
      <c r="G48" s="211"/>
    </row>
    <row r="49" spans="1:7" ht="18.75" customHeight="1">
      <c r="A49" s="89" t="s">
        <v>394</v>
      </c>
      <c r="B49" s="148" t="s">
        <v>564</v>
      </c>
      <c r="C49" s="148" t="s">
        <v>569</v>
      </c>
      <c r="D49" s="148" t="s">
        <v>721</v>
      </c>
      <c r="E49" s="176"/>
      <c r="F49" s="143">
        <f>F50</f>
        <v>4240</v>
      </c>
      <c r="G49" s="216"/>
    </row>
    <row r="50" spans="1:7" ht="15">
      <c r="A50" s="88" t="s">
        <v>551</v>
      </c>
      <c r="B50" s="148" t="s">
        <v>564</v>
      </c>
      <c r="C50" s="148" t="s">
        <v>569</v>
      </c>
      <c r="D50" s="148" t="s">
        <v>723</v>
      </c>
      <c r="E50" s="176"/>
      <c r="F50" s="143">
        <f>SUM(F51:F53)</f>
        <v>4240</v>
      </c>
      <c r="G50" s="216"/>
    </row>
    <row r="51" spans="1:7" ht="42.75" customHeight="1">
      <c r="A51" s="83" t="s">
        <v>499</v>
      </c>
      <c r="B51" s="148" t="s">
        <v>564</v>
      </c>
      <c r="C51" s="148" t="s">
        <v>569</v>
      </c>
      <c r="D51" s="148" t="s">
        <v>723</v>
      </c>
      <c r="E51" s="148" t="s">
        <v>502</v>
      </c>
      <c r="F51" s="143">
        <f>3004.2+215.9+853.2</f>
        <v>4073.3</v>
      </c>
      <c r="G51" s="431"/>
    </row>
    <row r="52" spans="1:7" ht="19.5" customHeight="1">
      <c r="A52" s="88" t="s">
        <v>500</v>
      </c>
      <c r="B52" s="148" t="s">
        <v>564</v>
      </c>
      <c r="C52" s="148" t="s">
        <v>569</v>
      </c>
      <c r="D52" s="148" t="s">
        <v>723</v>
      </c>
      <c r="E52" s="148" t="s">
        <v>503</v>
      </c>
      <c r="F52" s="143">
        <v>155.7</v>
      </c>
      <c r="G52" s="431"/>
    </row>
    <row r="53" spans="1:7" ht="15">
      <c r="A53" s="88" t="s">
        <v>501</v>
      </c>
      <c r="B53" s="148" t="s">
        <v>564</v>
      </c>
      <c r="C53" s="148" t="s">
        <v>569</v>
      </c>
      <c r="D53" s="148" t="s">
        <v>723</v>
      </c>
      <c r="E53" s="148" t="s">
        <v>504</v>
      </c>
      <c r="F53" s="143">
        <v>11</v>
      </c>
      <c r="G53" s="214"/>
    </row>
    <row r="54" spans="1:7" ht="15">
      <c r="A54" s="128" t="s">
        <v>555</v>
      </c>
      <c r="B54" s="148" t="s">
        <v>564</v>
      </c>
      <c r="C54" s="148" t="s">
        <v>505</v>
      </c>
      <c r="D54" s="148"/>
      <c r="E54" s="148"/>
      <c r="F54" s="143">
        <f>F55</f>
        <v>4086.4</v>
      </c>
      <c r="G54" s="211"/>
    </row>
    <row r="55" spans="1:7" ht="15">
      <c r="A55" s="89" t="s">
        <v>394</v>
      </c>
      <c r="B55" s="148" t="s">
        <v>564</v>
      </c>
      <c r="C55" s="148" t="s">
        <v>505</v>
      </c>
      <c r="D55" s="148" t="s">
        <v>721</v>
      </c>
      <c r="E55" s="148"/>
      <c r="F55" s="143">
        <f>F56</f>
        <v>4086.4</v>
      </c>
      <c r="G55" s="205"/>
    </row>
    <row r="56" spans="1:7" ht="15">
      <c r="A56" s="128" t="s">
        <v>660</v>
      </c>
      <c r="B56" s="148" t="s">
        <v>564</v>
      </c>
      <c r="C56" s="148" t="s">
        <v>505</v>
      </c>
      <c r="D56" s="148" t="s">
        <v>725</v>
      </c>
      <c r="E56" s="148"/>
      <c r="F56" s="143">
        <f>F57</f>
        <v>4086.4</v>
      </c>
      <c r="G56" s="219"/>
    </row>
    <row r="57" spans="1:7" ht="15">
      <c r="A57" s="88" t="s">
        <v>501</v>
      </c>
      <c r="B57" s="148" t="s">
        <v>564</v>
      </c>
      <c r="C57" s="148" t="s">
        <v>505</v>
      </c>
      <c r="D57" s="148" t="s">
        <v>725</v>
      </c>
      <c r="E57" s="148" t="s">
        <v>504</v>
      </c>
      <c r="F57" s="143">
        <v>4086.4</v>
      </c>
      <c r="G57" s="212"/>
    </row>
    <row r="58" spans="1:7" ht="15">
      <c r="A58" s="127" t="s">
        <v>659</v>
      </c>
      <c r="B58" s="148" t="s">
        <v>564</v>
      </c>
      <c r="C58" s="148" t="s">
        <v>479</v>
      </c>
      <c r="D58" s="148"/>
      <c r="E58" s="148"/>
      <c r="F58" s="259">
        <f>F73+F65+F59+F71</f>
        <v>14673.3</v>
      </c>
      <c r="G58" s="220"/>
    </row>
    <row r="59" spans="1:7" ht="30">
      <c r="A59" s="88" t="s">
        <v>24</v>
      </c>
      <c r="B59" s="148" t="s">
        <v>564</v>
      </c>
      <c r="C59" s="148" t="s">
        <v>479</v>
      </c>
      <c r="D59" s="148" t="s">
        <v>784</v>
      </c>
      <c r="E59" s="148"/>
      <c r="F59" s="143">
        <f>F60</f>
        <v>933.8</v>
      </c>
      <c r="G59" s="220"/>
    </row>
    <row r="60" spans="1:7" ht="30">
      <c r="A60" s="120" t="s">
        <v>25</v>
      </c>
      <c r="B60" s="148" t="s">
        <v>564</v>
      </c>
      <c r="C60" s="82" t="s">
        <v>479</v>
      </c>
      <c r="D60" s="149" t="s">
        <v>791</v>
      </c>
      <c r="E60" s="148"/>
      <c r="F60" s="143">
        <f>F61</f>
        <v>933.8</v>
      </c>
      <c r="G60" s="220"/>
    </row>
    <row r="61" spans="1:7" ht="29.25" customHeight="1">
      <c r="A61" s="120" t="s">
        <v>802</v>
      </c>
      <c r="B61" s="148" t="s">
        <v>564</v>
      </c>
      <c r="C61" s="82" t="s">
        <v>479</v>
      </c>
      <c r="D61" s="149" t="s">
        <v>803</v>
      </c>
      <c r="E61" s="148"/>
      <c r="F61" s="143">
        <f>F62</f>
        <v>933.8</v>
      </c>
      <c r="G61" s="220"/>
    </row>
    <row r="62" spans="1:7" ht="19.5" customHeight="1">
      <c r="A62" s="130" t="s">
        <v>684</v>
      </c>
      <c r="B62" s="148" t="s">
        <v>564</v>
      </c>
      <c r="C62" s="148" t="s">
        <v>479</v>
      </c>
      <c r="D62" s="148" t="s">
        <v>804</v>
      </c>
      <c r="E62" s="148"/>
      <c r="F62" s="143">
        <v>933.8</v>
      </c>
      <c r="G62" s="220"/>
    </row>
    <row r="63" spans="1:7" ht="45">
      <c r="A63" s="83" t="s">
        <v>499</v>
      </c>
      <c r="B63" s="148" t="s">
        <v>564</v>
      </c>
      <c r="C63" s="148" t="s">
        <v>479</v>
      </c>
      <c r="D63" s="148" t="s">
        <v>804</v>
      </c>
      <c r="E63" s="148" t="s">
        <v>502</v>
      </c>
      <c r="F63" s="143">
        <v>933.8</v>
      </c>
      <c r="G63" s="220"/>
    </row>
    <row r="64" spans="1:7" ht="15">
      <c r="A64" s="88" t="s">
        <v>500</v>
      </c>
      <c r="B64" s="148" t="s">
        <v>564</v>
      </c>
      <c r="C64" s="148" t="s">
        <v>479</v>
      </c>
      <c r="D64" s="148" t="s">
        <v>804</v>
      </c>
      <c r="E64" s="148" t="s">
        <v>503</v>
      </c>
      <c r="F64" s="143">
        <v>0</v>
      </c>
      <c r="G64" s="220"/>
    </row>
    <row r="65" spans="1:7" ht="15">
      <c r="A65" s="127" t="s">
        <v>734</v>
      </c>
      <c r="B65" s="148" t="s">
        <v>564</v>
      </c>
      <c r="C65" s="148" t="s">
        <v>479</v>
      </c>
      <c r="D65" s="148" t="s">
        <v>730</v>
      </c>
      <c r="E65" s="148"/>
      <c r="F65" s="143">
        <f>F66</f>
        <v>675.6</v>
      </c>
      <c r="G65" s="220"/>
    </row>
    <row r="66" spans="1:7" ht="15">
      <c r="A66" s="127" t="s">
        <v>735</v>
      </c>
      <c r="B66" s="148" t="s">
        <v>564</v>
      </c>
      <c r="C66" s="148" t="s">
        <v>479</v>
      </c>
      <c r="D66" s="148" t="s">
        <v>731</v>
      </c>
      <c r="E66" s="148"/>
      <c r="F66" s="143">
        <f>F67</f>
        <v>675.6</v>
      </c>
      <c r="G66" s="220"/>
    </row>
    <row r="67" spans="1:7" ht="30">
      <c r="A67" s="127" t="s">
        <v>736</v>
      </c>
      <c r="B67" s="148" t="s">
        <v>564</v>
      </c>
      <c r="C67" s="148" t="s">
        <v>479</v>
      </c>
      <c r="D67" s="148" t="s">
        <v>732</v>
      </c>
      <c r="E67" s="148"/>
      <c r="F67" s="143">
        <f>F68</f>
        <v>675.6</v>
      </c>
      <c r="G67" s="220"/>
    </row>
    <row r="68" spans="1:7" ht="30">
      <c r="A68" s="127" t="s">
        <v>737</v>
      </c>
      <c r="B68" s="148" t="s">
        <v>564</v>
      </c>
      <c r="C68" s="148" t="s">
        <v>479</v>
      </c>
      <c r="D68" s="148" t="s">
        <v>733</v>
      </c>
      <c r="E68" s="148"/>
      <c r="F68" s="143">
        <f>F70+F69</f>
        <v>675.6</v>
      </c>
      <c r="G68" s="220"/>
    </row>
    <row r="69" spans="1:7" ht="45">
      <c r="A69" s="83" t="s">
        <v>499</v>
      </c>
      <c r="B69" s="148" t="s">
        <v>564</v>
      </c>
      <c r="C69" s="148" t="s">
        <v>479</v>
      </c>
      <c r="D69" s="148" t="s">
        <v>733</v>
      </c>
      <c r="E69" s="148" t="s">
        <v>502</v>
      </c>
      <c r="F69" s="143">
        <v>447.6</v>
      </c>
      <c r="G69" s="220"/>
    </row>
    <row r="70" spans="1:7" ht="15">
      <c r="A70" s="88" t="s">
        <v>500</v>
      </c>
      <c r="B70" s="148" t="s">
        <v>564</v>
      </c>
      <c r="C70" s="148" t="s">
        <v>479</v>
      </c>
      <c r="D70" s="148" t="s">
        <v>733</v>
      </c>
      <c r="E70" s="148" t="s">
        <v>503</v>
      </c>
      <c r="F70" s="143">
        <v>228</v>
      </c>
      <c r="G70" s="220"/>
    </row>
    <row r="71" spans="1:7" ht="30">
      <c r="A71" s="88" t="s">
        <v>398</v>
      </c>
      <c r="B71" s="148" t="s">
        <v>564</v>
      </c>
      <c r="C71" s="148" t="s">
        <v>479</v>
      </c>
      <c r="D71" s="148" t="s">
        <v>814</v>
      </c>
      <c r="E71" s="148"/>
      <c r="F71" s="143">
        <v>47.6</v>
      </c>
      <c r="G71" s="220"/>
    </row>
    <row r="72" spans="1:7" ht="15">
      <c r="A72" s="88" t="s">
        <v>500</v>
      </c>
      <c r="B72" s="148" t="s">
        <v>564</v>
      </c>
      <c r="C72" s="148" t="s">
        <v>479</v>
      </c>
      <c r="D72" s="148" t="s">
        <v>814</v>
      </c>
      <c r="E72" s="148" t="s">
        <v>503</v>
      </c>
      <c r="F72" s="143">
        <v>47.6</v>
      </c>
      <c r="G72" s="220"/>
    </row>
    <row r="73" spans="1:7" ht="15">
      <c r="A73" s="89" t="s">
        <v>394</v>
      </c>
      <c r="B73" s="148" t="s">
        <v>564</v>
      </c>
      <c r="C73" s="148" t="s">
        <v>479</v>
      </c>
      <c r="D73" s="148" t="s">
        <v>721</v>
      </c>
      <c r="E73" s="148"/>
      <c r="F73" s="259">
        <f>F74+F77+F81+F91+F85+F88+F93+F79+F95</f>
        <v>13016.3</v>
      </c>
      <c r="G73" s="220"/>
    </row>
    <row r="74" spans="1:7" ht="18.75" customHeight="1">
      <c r="A74" s="88" t="s">
        <v>551</v>
      </c>
      <c r="B74" s="148" t="s">
        <v>564</v>
      </c>
      <c r="C74" s="148" t="s">
        <v>479</v>
      </c>
      <c r="D74" s="148" t="s">
        <v>723</v>
      </c>
      <c r="E74" s="148"/>
      <c r="F74" s="143">
        <f>SUM(F75:F76)</f>
        <v>1605.9</v>
      </c>
      <c r="G74" s="220"/>
    </row>
    <row r="75" spans="1:7" ht="45.75" customHeight="1">
      <c r="A75" s="83" t="s">
        <v>499</v>
      </c>
      <c r="B75" s="148" t="s">
        <v>564</v>
      </c>
      <c r="C75" s="148" t="s">
        <v>479</v>
      </c>
      <c r="D75" s="148" t="s">
        <v>723</v>
      </c>
      <c r="E75" s="148" t="s">
        <v>502</v>
      </c>
      <c r="F75" s="143">
        <v>1599.9</v>
      </c>
      <c r="G75" s="221"/>
    </row>
    <row r="76" spans="1:7" ht="18" customHeight="1">
      <c r="A76" s="88" t="s">
        <v>500</v>
      </c>
      <c r="B76" s="148" t="s">
        <v>564</v>
      </c>
      <c r="C76" s="148" t="s">
        <v>479</v>
      </c>
      <c r="D76" s="148" t="s">
        <v>723</v>
      </c>
      <c r="E76" s="148" t="s">
        <v>503</v>
      </c>
      <c r="F76" s="143">
        <v>6</v>
      </c>
      <c r="G76" s="212"/>
    </row>
    <row r="77" spans="1:7" ht="15">
      <c r="A77" s="128" t="s">
        <v>404</v>
      </c>
      <c r="B77" s="148" t="s">
        <v>564</v>
      </c>
      <c r="C77" s="148" t="s">
        <v>479</v>
      </c>
      <c r="D77" s="148" t="s">
        <v>726</v>
      </c>
      <c r="E77" s="148"/>
      <c r="F77" s="143">
        <f>F78</f>
        <v>1724.9</v>
      </c>
      <c r="G77" s="220"/>
    </row>
    <row r="78" spans="1:7" ht="18.75" customHeight="1">
      <c r="A78" s="88" t="s">
        <v>501</v>
      </c>
      <c r="B78" s="148" t="s">
        <v>564</v>
      </c>
      <c r="C78" s="148" t="s">
        <v>479</v>
      </c>
      <c r="D78" s="148" t="s">
        <v>726</v>
      </c>
      <c r="E78" s="148" t="s">
        <v>504</v>
      </c>
      <c r="F78" s="143">
        <v>1724.9</v>
      </c>
      <c r="G78" s="220"/>
    </row>
    <row r="79" spans="1:7" ht="18.75" customHeight="1">
      <c r="A79" s="284" t="s">
        <v>113</v>
      </c>
      <c r="B79" s="148" t="s">
        <v>564</v>
      </c>
      <c r="C79" s="148" t="s">
        <v>479</v>
      </c>
      <c r="D79" s="281">
        <v>9900029900</v>
      </c>
      <c r="E79" s="279"/>
      <c r="F79" s="143">
        <f>F80</f>
        <v>6963</v>
      </c>
      <c r="G79" s="220"/>
    </row>
    <row r="80" spans="1:7" ht="18.75" customHeight="1">
      <c r="A80" s="283" t="s">
        <v>511</v>
      </c>
      <c r="B80" s="148" t="s">
        <v>564</v>
      </c>
      <c r="C80" s="148" t="s">
        <v>479</v>
      </c>
      <c r="D80" s="281">
        <v>9900029900</v>
      </c>
      <c r="E80" s="279" t="s">
        <v>506</v>
      </c>
      <c r="F80" s="143">
        <v>6963</v>
      </c>
      <c r="G80" s="220"/>
    </row>
    <row r="81" spans="1:7" ht="15">
      <c r="A81" s="127" t="s">
        <v>637</v>
      </c>
      <c r="B81" s="148" t="s">
        <v>564</v>
      </c>
      <c r="C81" s="148" t="s">
        <v>479</v>
      </c>
      <c r="D81" s="148" t="s">
        <v>727</v>
      </c>
      <c r="E81" s="148"/>
      <c r="F81" s="144">
        <f>F82+F84+F83</f>
        <v>1504.9</v>
      </c>
      <c r="G81" s="220"/>
    </row>
    <row r="82" spans="1:7" ht="45" customHeight="1">
      <c r="A82" s="83" t="s">
        <v>499</v>
      </c>
      <c r="B82" s="148" t="s">
        <v>564</v>
      </c>
      <c r="C82" s="148" t="s">
        <v>479</v>
      </c>
      <c r="D82" s="148" t="s">
        <v>727</v>
      </c>
      <c r="E82" s="148" t="s">
        <v>502</v>
      </c>
      <c r="F82" s="144">
        <v>802.8</v>
      </c>
      <c r="G82" s="219"/>
    </row>
    <row r="83" spans="1:7" ht="17.25" customHeight="1">
      <c r="A83" s="88" t="s">
        <v>500</v>
      </c>
      <c r="B83" s="148" t="s">
        <v>564</v>
      </c>
      <c r="C83" s="148" t="s">
        <v>479</v>
      </c>
      <c r="D83" s="148" t="s">
        <v>727</v>
      </c>
      <c r="E83" s="148" t="s">
        <v>503</v>
      </c>
      <c r="F83" s="144">
        <v>702.1</v>
      </c>
      <c r="G83" s="219"/>
    </row>
    <row r="84" spans="1:7" ht="15">
      <c r="A84" s="127" t="s">
        <v>664</v>
      </c>
      <c r="B84" s="148" t="s">
        <v>564</v>
      </c>
      <c r="C84" s="148" t="s">
        <v>479</v>
      </c>
      <c r="D84" s="148" t="s">
        <v>727</v>
      </c>
      <c r="E84" s="148" t="s">
        <v>644</v>
      </c>
      <c r="F84" s="143">
        <v>0</v>
      </c>
      <c r="G84" s="219"/>
    </row>
    <row r="85" spans="1:8" ht="30" customHeight="1">
      <c r="A85" s="120" t="s">
        <v>397</v>
      </c>
      <c r="B85" s="148" t="s">
        <v>564</v>
      </c>
      <c r="C85" s="148" t="s">
        <v>479</v>
      </c>
      <c r="D85" s="148" t="s">
        <v>728</v>
      </c>
      <c r="E85" s="148"/>
      <c r="F85" s="144">
        <f>F86+F87</f>
        <v>370.2</v>
      </c>
      <c r="G85" s="219"/>
      <c r="H85" s="309"/>
    </row>
    <row r="86" spans="1:8" ht="45.75" customHeight="1">
      <c r="A86" s="83" t="s">
        <v>499</v>
      </c>
      <c r="B86" s="148" t="s">
        <v>564</v>
      </c>
      <c r="C86" s="148" t="s">
        <v>479</v>
      </c>
      <c r="D86" s="148" t="s">
        <v>728</v>
      </c>
      <c r="E86" s="148" t="s">
        <v>502</v>
      </c>
      <c r="F86" s="154">
        <v>324</v>
      </c>
      <c r="G86" s="219"/>
      <c r="H86" s="309"/>
    </row>
    <row r="87" spans="1:8" ht="16.5" customHeight="1">
      <c r="A87" s="88" t="s">
        <v>500</v>
      </c>
      <c r="B87" s="148" t="s">
        <v>564</v>
      </c>
      <c r="C87" s="148" t="s">
        <v>479</v>
      </c>
      <c r="D87" s="148" t="s">
        <v>728</v>
      </c>
      <c r="E87" s="148" t="s">
        <v>503</v>
      </c>
      <c r="F87" s="154">
        <v>46.2</v>
      </c>
      <c r="G87" s="214"/>
      <c r="H87" s="428"/>
    </row>
    <row r="88" spans="1:8" ht="29.25" customHeight="1">
      <c r="A88" s="120" t="s">
        <v>396</v>
      </c>
      <c r="B88" s="148" t="s">
        <v>564</v>
      </c>
      <c r="C88" s="148" t="s">
        <v>479</v>
      </c>
      <c r="D88" s="148" t="s">
        <v>729</v>
      </c>
      <c r="E88" s="148"/>
      <c r="F88" s="144">
        <f>F89+F90</f>
        <v>363.40000000000003</v>
      </c>
      <c r="G88" s="211"/>
      <c r="H88" s="428"/>
    </row>
    <row r="89" spans="1:8" ht="45.75" customHeight="1">
      <c r="A89" s="83" t="s">
        <v>499</v>
      </c>
      <c r="B89" s="148" t="s">
        <v>564</v>
      </c>
      <c r="C89" s="148" t="s">
        <v>479</v>
      </c>
      <c r="D89" s="148" t="s">
        <v>729</v>
      </c>
      <c r="E89" s="148" t="s">
        <v>502</v>
      </c>
      <c r="F89" s="432">
        <v>328.1</v>
      </c>
      <c r="G89" s="214"/>
      <c r="H89" s="71"/>
    </row>
    <row r="90" spans="1:8" ht="15.75" customHeight="1">
      <c r="A90" s="88" t="s">
        <v>500</v>
      </c>
      <c r="B90" s="148" t="s">
        <v>564</v>
      </c>
      <c r="C90" s="148" t="s">
        <v>479</v>
      </c>
      <c r="D90" s="148" t="s">
        <v>729</v>
      </c>
      <c r="E90" s="148" t="s">
        <v>503</v>
      </c>
      <c r="F90" s="154">
        <v>35.3</v>
      </c>
      <c r="G90" s="205"/>
      <c r="H90" s="71"/>
    </row>
    <row r="91" spans="1:8" ht="30.75" customHeight="1">
      <c r="A91" s="127" t="s">
        <v>130</v>
      </c>
      <c r="B91" s="148" t="s">
        <v>564</v>
      </c>
      <c r="C91" s="151">
        <v>13</v>
      </c>
      <c r="D91" s="151">
        <v>9900025340</v>
      </c>
      <c r="E91" s="176"/>
      <c r="F91" s="143">
        <f>SUM(F92:F92)</f>
        <v>54.5</v>
      </c>
      <c r="G91" s="205"/>
      <c r="H91" s="71"/>
    </row>
    <row r="92" spans="1:8" ht="21" customHeight="1">
      <c r="A92" s="88" t="s">
        <v>500</v>
      </c>
      <c r="B92" s="152" t="s">
        <v>564</v>
      </c>
      <c r="C92" s="153">
        <v>13</v>
      </c>
      <c r="D92" s="151">
        <v>9900025340</v>
      </c>
      <c r="E92" s="152" t="s">
        <v>503</v>
      </c>
      <c r="F92" s="143">
        <v>54.5</v>
      </c>
      <c r="G92" s="205"/>
      <c r="H92" s="71"/>
    </row>
    <row r="93" spans="1:8" ht="18" customHeight="1">
      <c r="A93" s="83" t="s">
        <v>395</v>
      </c>
      <c r="B93" s="148" t="s">
        <v>564</v>
      </c>
      <c r="C93" s="148" t="s">
        <v>479</v>
      </c>
      <c r="D93" s="148" t="s">
        <v>738</v>
      </c>
      <c r="E93" s="148"/>
      <c r="F93" s="266">
        <f>F94</f>
        <v>0.5</v>
      </c>
      <c r="G93" s="205"/>
      <c r="H93" s="71"/>
    </row>
    <row r="94" spans="1:8" ht="16.5" customHeight="1">
      <c r="A94" s="88" t="s">
        <v>500</v>
      </c>
      <c r="B94" s="148" t="s">
        <v>564</v>
      </c>
      <c r="C94" s="148" t="s">
        <v>479</v>
      </c>
      <c r="D94" s="148" t="s">
        <v>738</v>
      </c>
      <c r="E94" s="148" t="s">
        <v>503</v>
      </c>
      <c r="F94" s="266">
        <v>0.5</v>
      </c>
      <c r="G94" s="205"/>
      <c r="H94" s="71"/>
    </row>
    <row r="95" spans="1:8" ht="16.5" customHeight="1">
      <c r="A95" s="88" t="s">
        <v>100</v>
      </c>
      <c r="B95" s="148" t="s">
        <v>564</v>
      </c>
      <c r="C95" s="148" t="s">
        <v>479</v>
      </c>
      <c r="D95" s="148" t="s">
        <v>99</v>
      </c>
      <c r="E95" s="148"/>
      <c r="F95" s="266">
        <v>429</v>
      </c>
      <c r="G95" s="205"/>
      <c r="H95" s="71"/>
    </row>
    <row r="96" spans="1:8" ht="16.5" customHeight="1">
      <c r="A96" s="88" t="s">
        <v>500</v>
      </c>
      <c r="B96" s="148" t="s">
        <v>564</v>
      </c>
      <c r="C96" s="148" t="s">
        <v>479</v>
      </c>
      <c r="D96" s="148" t="s">
        <v>99</v>
      </c>
      <c r="E96" s="148" t="s">
        <v>503</v>
      </c>
      <c r="F96" s="266">
        <v>429</v>
      </c>
      <c r="G96" s="205"/>
      <c r="H96" s="71"/>
    </row>
    <row r="97" spans="1:8" ht="15">
      <c r="A97" s="248" t="s">
        <v>420</v>
      </c>
      <c r="B97" s="250" t="s">
        <v>566</v>
      </c>
      <c r="C97" s="177"/>
      <c r="D97" s="82"/>
      <c r="E97" s="177"/>
      <c r="F97" s="267">
        <f>F98</f>
        <v>2160.1</v>
      </c>
      <c r="G97" s="205"/>
      <c r="H97" s="71"/>
    </row>
    <row r="98" spans="1:8" ht="15">
      <c r="A98" s="88" t="s">
        <v>431</v>
      </c>
      <c r="B98" s="149" t="s">
        <v>566</v>
      </c>
      <c r="C98" s="177" t="s">
        <v>570</v>
      </c>
      <c r="D98" s="82"/>
      <c r="E98" s="177"/>
      <c r="F98" s="143">
        <f>F99</f>
        <v>2160.1</v>
      </c>
      <c r="G98" s="214"/>
      <c r="H98" s="71"/>
    </row>
    <row r="99" spans="1:8" ht="15">
      <c r="A99" s="89" t="s">
        <v>394</v>
      </c>
      <c r="B99" s="149" t="s">
        <v>566</v>
      </c>
      <c r="C99" s="177" t="s">
        <v>570</v>
      </c>
      <c r="D99" s="82" t="s">
        <v>721</v>
      </c>
      <c r="E99" s="177"/>
      <c r="F99" s="143">
        <f>F100</f>
        <v>2160.1</v>
      </c>
      <c r="G99" s="214"/>
      <c r="H99" s="71"/>
    </row>
    <row r="100" spans="1:8" ht="30">
      <c r="A100" s="88" t="s">
        <v>432</v>
      </c>
      <c r="B100" s="149" t="s">
        <v>566</v>
      </c>
      <c r="C100" s="177" t="s">
        <v>570</v>
      </c>
      <c r="D100" s="82" t="s">
        <v>739</v>
      </c>
      <c r="E100" s="178"/>
      <c r="F100" s="143">
        <f>F101</f>
        <v>2160.1</v>
      </c>
      <c r="G100" s="209"/>
      <c r="H100" s="71"/>
    </row>
    <row r="101" spans="1:8" ht="15">
      <c r="A101" s="129" t="s">
        <v>664</v>
      </c>
      <c r="B101" s="149" t="s">
        <v>566</v>
      </c>
      <c r="C101" s="177" t="s">
        <v>570</v>
      </c>
      <c r="D101" s="82" t="s">
        <v>739</v>
      </c>
      <c r="E101" s="178" t="s">
        <v>644</v>
      </c>
      <c r="F101" s="432">
        <v>2160.1</v>
      </c>
      <c r="G101" s="209"/>
      <c r="H101" s="71"/>
    </row>
    <row r="102" spans="1:8" ht="14.25" customHeight="1">
      <c r="A102" s="248" t="s">
        <v>433</v>
      </c>
      <c r="B102" s="250" t="s">
        <v>570</v>
      </c>
      <c r="C102" s="177"/>
      <c r="D102" s="82"/>
      <c r="E102" s="177"/>
      <c r="F102" s="267">
        <f>F103+F109</f>
        <v>1752.5</v>
      </c>
      <c r="G102" s="429"/>
      <c r="H102" s="71"/>
    </row>
    <row r="103" spans="1:8" ht="30">
      <c r="A103" s="88" t="s">
        <v>434</v>
      </c>
      <c r="B103" s="149" t="s">
        <v>570</v>
      </c>
      <c r="C103" s="177" t="s">
        <v>563</v>
      </c>
      <c r="D103" s="82"/>
      <c r="E103" s="177"/>
      <c r="F103" s="143">
        <f>F104</f>
        <v>1471.5</v>
      </c>
      <c r="G103" s="430"/>
      <c r="H103" s="71"/>
    </row>
    <row r="104" spans="1:8" ht="30">
      <c r="A104" s="260" t="s">
        <v>61</v>
      </c>
      <c r="B104" s="149" t="s">
        <v>570</v>
      </c>
      <c r="C104" s="177" t="s">
        <v>563</v>
      </c>
      <c r="D104" s="82" t="s">
        <v>822</v>
      </c>
      <c r="E104" s="179"/>
      <c r="F104" s="143">
        <f>F106</f>
        <v>1471.5</v>
      </c>
      <c r="G104" s="229"/>
      <c r="H104" s="71"/>
    </row>
    <row r="105" spans="1:7" ht="27" customHeight="1">
      <c r="A105" s="265" t="s">
        <v>827</v>
      </c>
      <c r="B105" s="149" t="s">
        <v>570</v>
      </c>
      <c r="C105" s="177" t="s">
        <v>563</v>
      </c>
      <c r="D105" s="82" t="s">
        <v>825</v>
      </c>
      <c r="E105" s="179"/>
      <c r="F105" s="143">
        <f>F106</f>
        <v>1471.5</v>
      </c>
      <c r="G105" s="229"/>
    </row>
    <row r="106" spans="1:6" ht="28.5" customHeight="1">
      <c r="A106" s="88" t="s">
        <v>98</v>
      </c>
      <c r="B106" s="82" t="s">
        <v>570</v>
      </c>
      <c r="C106" s="178" t="s">
        <v>563</v>
      </c>
      <c r="D106" s="82" t="s">
        <v>824</v>
      </c>
      <c r="E106" s="179"/>
      <c r="F106" s="143">
        <f>F107+F108</f>
        <v>1471.5</v>
      </c>
    </row>
    <row r="107" spans="1:6" ht="43.5" customHeight="1">
      <c r="A107" s="83" t="s">
        <v>499</v>
      </c>
      <c r="B107" s="82" t="s">
        <v>570</v>
      </c>
      <c r="C107" s="178" t="s">
        <v>563</v>
      </c>
      <c r="D107" s="82" t="s">
        <v>821</v>
      </c>
      <c r="E107" s="178" t="s">
        <v>502</v>
      </c>
      <c r="F107" s="195">
        <v>1451.5</v>
      </c>
    </row>
    <row r="108" spans="1:6" ht="18" customHeight="1">
      <c r="A108" s="88" t="s">
        <v>500</v>
      </c>
      <c r="B108" s="82" t="s">
        <v>570</v>
      </c>
      <c r="C108" s="178" t="s">
        <v>563</v>
      </c>
      <c r="D108" s="82" t="s">
        <v>821</v>
      </c>
      <c r="E108" s="178" t="s">
        <v>503</v>
      </c>
      <c r="F108" s="143">
        <v>20</v>
      </c>
    </row>
    <row r="109" spans="1:6" ht="27" customHeight="1">
      <c r="A109" s="88" t="s">
        <v>104</v>
      </c>
      <c r="B109" s="82" t="s">
        <v>570</v>
      </c>
      <c r="C109" s="178" t="s">
        <v>645</v>
      </c>
      <c r="D109" s="82"/>
      <c r="E109" s="178"/>
      <c r="F109" s="143">
        <f>F110</f>
        <v>281</v>
      </c>
    </row>
    <row r="110" spans="1:6" ht="30" customHeight="1">
      <c r="A110" s="88" t="s">
        <v>103</v>
      </c>
      <c r="B110" s="82" t="s">
        <v>570</v>
      </c>
      <c r="C110" s="178" t="s">
        <v>645</v>
      </c>
      <c r="D110" s="82" t="s">
        <v>102</v>
      </c>
      <c r="E110" s="178"/>
      <c r="F110" s="143">
        <f>F111</f>
        <v>281</v>
      </c>
    </row>
    <row r="111" spans="1:6" ht="18" customHeight="1">
      <c r="A111" s="88" t="s">
        <v>105</v>
      </c>
      <c r="B111" s="82" t="s">
        <v>570</v>
      </c>
      <c r="C111" s="178" t="s">
        <v>645</v>
      </c>
      <c r="D111" s="82" t="s">
        <v>101</v>
      </c>
      <c r="E111" s="178"/>
      <c r="F111" s="143">
        <f>F112</f>
        <v>281</v>
      </c>
    </row>
    <row r="112" spans="1:6" ht="42" customHeight="1">
      <c r="A112" s="83" t="s">
        <v>499</v>
      </c>
      <c r="B112" s="82" t="s">
        <v>570</v>
      </c>
      <c r="C112" s="178" t="s">
        <v>645</v>
      </c>
      <c r="D112" s="82" t="s">
        <v>101</v>
      </c>
      <c r="E112" s="178" t="s">
        <v>502</v>
      </c>
      <c r="F112" s="143">
        <v>281</v>
      </c>
    </row>
    <row r="113" spans="1:6" ht="14.25" customHeight="1">
      <c r="A113" s="248" t="s">
        <v>661</v>
      </c>
      <c r="B113" s="249" t="s">
        <v>568</v>
      </c>
      <c r="C113" s="178"/>
      <c r="D113" s="82"/>
      <c r="E113" s="178"/>
      <c r="F113" s="267">
        <f>F114+F123+F119</f>
        <v>26539.2</v>
      </c>
    </row>
    <row r="114" spans="1:6" ht="15.75" customHeight="1">
      <c r="A114" s="88" t="s">
        <v>507</v>
      </c>
      <c r="B114" s="82" t="s">
        <v>568</v>
      </c>
      <c r="C114" s="178" t="s">
        <v>573</v>
      </c>
      <c r="D114" s="82"/>
      <c r="E114" s="178"/>
      <c r="F114" s="143">
        <f>F115</f>
        <v>1353.9</v>
      </c>
    </row>
    <row r="115" spans="1:6" ht="27.75" customHeight="1">
      <c r="A115" s="129" t="s">
        <v>27</v>
      </c>
      <c r="B115" s="82" t="s">
        <v>568</v>
      </c>
      <c r="C115" s="178" t="s">
        <v>573</v>
      </c>
      <c r="D115" s="82" t="s">
        <v>810</v>
      </c>
      <c r="E115" s="178"/>
      <c r="F115" s="143">
        <f>F117</f>
        <v>1353.9</v>
      </c>
    </row>
    <row r="116" spans="1:6" ht="27.75" customHeight="1">
      <c r="A116" s="129" t="s">
        <v>811</v>
      </c>
      <c r="B116" s="82" t="s">
        <v>568</v>
      </c>
      <c r="C116" s="178" t="s">
        <v>573</v>
      </c>
      <c r="D116" s="82" t="s">
        <v>812</v>
      </c>
      <c r="E116" s="178"/>
      <c r="F116" s="143">
        <f>F117</f>
        <v>1353.9</v>
      </c>
    </row>
    <row r="117" spans="1:6" ht="60" customHeight="1">
      <c r="A117" s="88" t="s">
        <v>813</v>
      </c>
      <c r="B117" s="82" t="s">
        <v>568</v>
      </c>
      <c r="C117" s="178" t="s">
        <v>573</v>
      </c>
      <c r="D117" s="151">
        <v>2800125360</v>
      </c>
      <c r="E117" s="180"/>
      <c r="F117" s="143">
        <f>F118</f>
        <v>1353.9</v>
      </c>
    </row>
    <row r="118" spans="1:6" ht="15" customHeight="1">
      <c r="A118" s="88" t="s">
        <v>500</v>
      </c>
      <c r="B118" s="82" t="s">
        <v>568</v>
      </c>
      <c r="C118" s="178" t="s">
        <v>573</v>
      </c>
      <c r="D118" s="151">
        <v>2800125360</v>
      </c>
      <c r="E118" s="181" t="s">
        <v>503</v>
      </c>
      <c r="F118">
        <v>1353.9</v>
      </c>
    </row>
    <row r="119" spans="1:6" ht="15" customHeight="1">
      <c r="A119" s="88" t="s">
        <v>143</v>
      </c>
      <c r="B119" s="82" t="s">
        <v>568</v>
      </c>
      <c r="C119" s="178" t="s">
        <v>569</v>
      </c>
      <c r="D119" s="151"/>
      <c r="E119" s="181"/>
      <c r="F119" s="143">
        <f>F120</f>
        <v>185.3</v>
      </c>
    </row>
    <row r="120" spans="1:6" ht="15" customHeight="1">
      <c r="A120" s="129" t="s">
        <v>394</v>
      </c>
      <c r="B120" s="82" t="s">
        <v>568</v>
      </c>
      <c r="C120" s="178" t="s">
        <v>569</v>
      </c>
      <c r="D120" s="151">
        <v>9900000000</v>
      </c>
      <c r="E120" s="181"/>
      <c r="F120" s="143">
        <f>F121</f>
        <v>185.3</v>
      </c>
    </row>
    <row r="121" spans="1:6" ht="15" customHeight="1">
      <c r="A121" s="88" t="s">
        <v>142</v>
      </c>
      <c r="B121" s="82" t="s">
        <v>568</v>
      </c>
      <c r="C121" s="178" t="s">
        <v>569</v>
      </c>
      <c r="D121" s="151">
        <v>9900090430</v>
      </c>
      <c r="E121" s="181"/>
      <c r="F121" s="143">
        <f>F122</f>
        <v>185.3</v>
      </c>
    </row>
    <row r="122" spans="1:6" ht="15" customHeight="1">
      <c r="A122" s="88" t="s">
        <v>500</v>
      </c>
      <c r="B122" s="82" t="s">
        <v>568</v>
      </c>
      <c r="C122" s="178" t="s">
        <v>569</v>
      </c>
      <c r="D122" s="151">
        <v>9900090430</v>
      </c>
      <c r="E122" s="181" t="s">
        <v>503</v>
      </c>
      <c r="F122" s="143">
        <v>185.3</v>
      </c>
    </row>
    <row r="123" spans="1:6" ht="15">
      <c r="A123" s="88" t="s">
        <v>508</v>
      </c>
      <c r="B123" s="82" t="s">
        <v>568</v>
      </c>
      <c r="C123" s="178" t="s">
        <v>563</v>
      </c>
      <c r="D123" s="116"/>
      <c r="E123" s="117"/>
      <c r="F123" s="117">
        <f>F124</f>
        <v>25000</v>
      </c>
    </row>
    <row r="124" spans="1:6" ht="15">
      <c r="A124" s="129" t="s">
        <v>62</v>
      </c>
      <c r="B124" s="82" t="s">
        <v>568</v>
      </c>
      <c r="C124" s="178" t="s">
        <v>563</v>
      </c>
      <c r="D124" s="82" t="s">
        <v>140</v>
      </c>
      <c r="E124" s="117"/>
      <c r="F124" s="117">
        <f>F125</f>
        <v>25000</v>
      </c>
    </row>
    <row r="125" spans="1:6" ht="30">
      <c r="A125" s="88" t="s">
        <v>801</v>
      </c>
      <c r="B125" s="82" t="s">
        <v>568</v>
      </c>
      <c r="C125" s="178" t="s">
        <v>563</v>
      </c>
      <c r="D125" s="116" t="s">
        <v>141</v>
      </c>
      <c r="E125" s="117"/>
      <c r="F125" s="117">
        <f>F126</f>
        <v>25000</v>
      </c>
    </row>
    <row r="126" spans="1:6" ht="15.75" customHeight="1">
      <c r="A126" s="88" t="s">
        <v>500</v>
      </c>
      <c r="B126" s="82" t="s">
        <v>568</v>
      </c>
      <c r="C126" s="178" t="s">
        <v>563</v>
      </c>
      <c r="D126" s="116" t="s">
        <v>141</v>
      </c>
      <c r="E126" s="116">
        <v>200</v>
      </c>
      <c r="F126" s="117">
        <v>25000</v>
      </c>
    </row>
    <row r="127" spans="1:6" ht="15">
      <c r="A127" s="248" t="s">
        <v>665</v>
      </c>
      <c r="B127" s="250" t="s">
        <v>573</v>
      </c>
      <c r="C127" s="178"/>
      <c r="D127" s="82"/>
      <c r="E127" s="179"/>
      <c r="F127" s="269">
        <f>F128</f>
        <v>1624</v>
      </c>
    </row>
    <row r="128" spans="1:6" ht="15">
      <c r="A128" s="119" t="s">
        <v>509</v>
      </c>
      <c r="B128" s="82" t="s">
        <v>573</v>
      </c>
      <c r="C128" s="178" t="s">
        <v>564</v>
      </c>
      <c r="D128" s="117"/>
      <c r="E128" s="117"/>
      <c r="F128" s="117">
        <f>F131</f>
        <v>1624</v>
      </c>
    </row>
    <row r="129" spans="1:6" ht="45">
      <c r="A129" s="285" t="s">
        <v>28</v>
      </c>
      <c r="B129" s="82" t="s">
        <v>573</v>
      </c>
      <c r="C129" s="178" t="s">
        <v>564</v>
      </c>
      <c r="D129" s="289" t="s">
        <v>118</v>
      </c>
      <c r="E129" s="291"/>
      <c r="F129" s="117">
        <v>1624</v>
      </c>
    </row>
    <row r="130" spans="1:6" ht="45">
      <c r="A130" s="284" t="s">
        <v>29</v>
      </c>
      <c r="B130" s="290" t="s">
        <v>573</v>
      </c>
      <c r="C130" s="178" t="s">
        <v>564</v>
      </c>
      <c r="D130" s="289" t="s">
        <v>120</v>
      </c>
      <c r="E130" s="291"/>
      <c r="F130" s="117">
        <v>1624</v>
      </c>
    </row>
    <row r="131" spans="1:6" ht="30" customHeight="1">
      <c r="A131" s="284" t="s">
        <v>107</v>
      </c>
      <c r="B131" s="290" t="s">
        <v>573</v>
      </c>
      <c r="C131" s="178" t="s">
        <v>564</v>
      </c>
      <c r="D131" s="289" t="s">
        <v>119</v>
      </c>
      <c r="E131" s="291"/>
      <c r="F131" s="117">
        <f>F132</f>
        <v>1624</v>
      </c>
    </row>
    <row r="132" spans="1:6" ht="30" customHeight="1">
      <c r="A132" s="284" t="s">
        <v>108</v>
      </c>
      <c r="B132" s="290" t="s">
        <v>573</v>
      </c>
      <c r="C132" s="178" t="s">
        <v>564</v>
      </c>
      <c r="D132" s="118" t="s">
        <v>820</v>
      </c>
      <c r="E132" s="291"/>
      <c r="F132" s="117">
        <f>F133</f>
        <v>1624</v>
      </c>
    </row>
    <row r="133" spans="1:6" ht="30.75" customHeight="1">
      <c r="A133" s="119" t="s">
        <v>121</v>
      </c>
      <c r="B133" s="82" t="s">
        <v>573</v>
      </c>
      <c r="C133" s="178" t="s">
        <v>564</v>
      </c>
      <c r="D133" s="118" t="s">
        <v>820</v>
      </c>
      <c r="E133" s="117">
        <v>600</v>
      </c>
      <c r="F133" s="117">
        <v>1624</v>
      </c>
    </row>
    <row r="134" spans="1:7" ht="18.75" customHeight="1">
      <c r="A134" s="292" t="s">
        <v>111</v>
      </c>
      <c r="B134" s="251" t="s">
        <v>569</v>
      </c>
      <c r="C134" s="181"/>
      <c r="D134" s="82"/>
      <c r="E134" s="181"/>
      <c r="F134" s="269">
        <f>F135</f>
        <v>1431.4</v>
      </c>
      <c r="G134" s="174"/>
    </row>
    <row r="135" spans="1:7" ht="18.75" customHeight="1">
      <c r="A135" s="284" t="s">
        <v>112</v>
      </c>
      <c r="B135" s="152" t="s">
        <v>569</v>
      </c>
      <c r="C135" s="181" t="s">
        <v>570</v>
      </c>
      <c r="D135" s="82" t="s">
        <v>122</v>
      </c>
      <c r="E135" s="181"/>
      <c r="F135" s="144">
        <f>F136</f>
        <v>1431.4</v>
      </c>
      <c r="G135" s="174"/>
    </row>
    <row r="136" spans="1:7" ht="30" customHeight="1">
      <c r="A136" s="284" t="s">
        <v>55</v>
      </c>
      <c r="B136" s="152" t="s">
        <v>569</v>
      </c>
      <c r="C136" s="181" t="s">
        <v>570</v>
      </c>
      <c r="D136" s="82" t="s">
        <v>124</v>
      </c>
      <c r="E136" s="181"/>
      <c r="F136" s="144">
        <f>F137</f>
        <v>1431.4</v>
      </c>
      <c r="G136" s="174"/>
    </row>
    <row r="137" spans="1:7" ht="18.75" customHeight="1">
      <c r="A137" s="284" t="s">
        <v>110</v>
      </c>
      <c r="B137" s="152" t="s">
        <v>569</v>
      </c>
      <c r="C137" s="181" t="s">
        <v>570</v>
      </c>
      <c r="D137" s="82" t="s">
        <v>123</v>
      </c>
      <c r="E137" s="181"/>
      <c r="F137" s="144">
        <f>F138</f>
        <v>1431.4</v>
      </c>
      <c r="G137" s="174"/>
    </row>
    <row r="138" spans="1:7" ht="18.75" customHeight="1">
      <c r="A138" s="284" t="s">
        <v>664</v>
      </c>
      <c r="B138" s="152" t="s">
        <v>569</v>
      </c>
      <c r="C138" s="181" t="s">
        <v>570</v>
      </c>
      <c r="D138" s="82" t="s">
        <v>123</v>
      </c>
      <c r="E138" s="181" t="s">
        <v>644</v>
      </c>
      <c r="F138">
        <v>1431.4</v>
      </c>
      <c r="G138" s="174"/>
    </row>
    <row r="139" spans="1:8" ht="15">
      <c r="A139" s="248" t="s">
        <v>545</v>
      </c>
      <c r="B139" s="249" t="s">
        <v>565</v>
      </c>
      <c r="C139" s="178"/>
      <c r="D139" s="82"/>
      <c r="E139" s="178"/>
      <c r="F139" s="267">
        <f>F140+F151+F171+F182+F162</f>
        <v>547388.4</v>
      </c>
      <c r="G139" s="174"/>
      <c r="H139" s="306"/>
    </row>
    <row r="140" spans="1:8" ht="15">
      <c r="A140" s="131" t="s">
        <v>546</v>
      </c>
      <c r="B140" s="148" t="s">
        <v>565</v>
      </c>
      <c r="C140" s="148" t="s">
        <v>564</v>
      </c>
      <c r="D140" s="82"/>
      <c r="E140" s="177"/>
      <c r="F140" s="143">
        <f>F141</f>
        <v>115818.3</v>
      </c>
      <c r="G140" s="174"/>
      <c r="H140" s="309"/>
    </row>
    <row r="141" spans="1:7" ht="30">
      <c r="A141" s="129" t="s">
        <v>23</v>
      </c>
      <c r="B141" s="148" t="s">
        <v>565</v>
      </c>
      <c r="C141" s="148" t="s">
        <v>564</v>
      </c>
      <c r="D141" s="148" t="s">
        <v>740</v>
      </c>
      <c r="E141" s="148"/>
      <c r="F141" s="143">
        <f>F142</f>
        <v>115818.3</v>
      </c>
      <c r="G141" s="174"/>
    </row>
    <row r="142" spans="1:7" ht="30" customHeight="1">
      <c r="A142" s="127" t="s">
        <v>30</v>
      </c>
      <c r="B142" s="148" t="s">
        <v>565</v>
      </c>
      <c r="C142" s="148" t="s">
        <v>564</v>
      </c>
      <c r="D142" s="148" t="s">
        <v>741</v>
      </c>
      <c r="E142" s="148"/>
      <c r="F142" s="143">
        <f>F143+F146</f>
        <v>115818.3</v>
      </c>
      <c r="G142" s="174"/>
    </row>
    <row r="143" spans="1:7" ht="44.25" customHeight="1">
      <c r="A143" s="127" t="s">
        <v>745</v>
      </c>
      <c r="B143" s="148" t="s">
        <v>565</v>
      </c>
      <c r="C143" s="148" t="s">
        <v>564</v>
      </c>
      <c r="D143" s="148" t="s">
        <v>742</v>
      </c>
      <c r="E143" s="148"/>
      <c r="F143" s="143">
        <f>F144</f>
        <v>63133.7</v>
      </c>
      <c r="G143" s="174"/>
    </row>
    <row r="144" spans="1:7" ht="45.75" customHeight="1">
      <c r="A144" s="119" t="s">
        <v>512</v>
      </c>
      <c r="B144" s="148" t="s">
        <v>565</v>
      </c>
      <c r="C144" s="148" t="s">
        <v>564</v>
      </c>
      <c r="D144" s="148" t="s">
        <v>743</v>
      </c>
      <c r="E144" s="148"/>
      <c r="F144" s="143">
        <f>F145</f>
        <v>63133.7</v>
      </c>
      <c r="G144" s="174"/>
    </row>
    <row r="145" spans="1:7" ht="28.5" customHeight="1">
      <c r="A145" s="119" t="s">
        <v>511</v>
      </c>
      <c r="B145" s="148" t="s">
        <v>565</v>
      </c>
      <c r="C145" s="148" t="s">
        <v>564</v>
      </c>
      <c r="D145" s="148" t="s">
        <v>743</v>
      </c>
      <c r="E145" s="148" t="s">
        <v>506</v>
      </c>
      <c r="F145" s="299">
        <v>63133.7</v>
      </c>
      <c r="G145" s="174"/>
    </row>
    <row r="146" spans="1:7" ht="21.75" customHeight="1">
      <c r="A146" s="127" t="s">
        <v>744</v>
      </c>
      <c r="B146" s="148" t="s">
        <v>565</v>
      </c>
      <c r="C146" s="148" t="s">
        <v>564</v>
      </c>
      <c r="D146" s="148" t="s">
        <v>746</v>
      </c>
      <c r="E146" s="148"/>
      <c r="F146" s="143">
        <f>F147+F149</f>
        <v>52684.600000000006</v>
      </c>
      <c r="G146" s="174"/>
    </row>
    <row r="147" spans="1:7" ht="16.5" customHeight="1">
      <c r="A147" s="119" t="s">
        <v>830</v>
      </c>
      <c r="B147" s="148" t="s">
        <v>565</v>
      </c>
      <c r="C147" s="148" t="s">
        <v>564</v>
      </c>
      <c r="D147" s="148" t="s">
        <v>747</v>
      </c>
      <c r="E147" s="148"/>
      <c r="F147" s="143">
        <f>F148</f>
        <v>17466.2</v>
      </c>
      <c r="G147" s="174"/>
    </row>
    <row r="148" spans="1:7" ht="30.75" customHeight="1">
      <c r="A148" s="119" t="s">
        <v>511</v>
      </c>
      <c r="B148" s="148" t="s">
        <v>565</v>
      </c>
      <c r="C148" s="148" t="s">
        <v>564</v>
      </c>
      <c r="D148" s="148" t="s">
        <v>747</v>
      </c>
      <c r="E148" s="148" t="s">
        <v>506</v>
      </c>
      <c r="F148" s="299">
        <v>17466.2</v>
      </c>
      <c r="G148" s="308"/>
    </row>
    <row r="149" spans="1:7" ht="24.75" customHeight="1">
      <c r="A149" s="119" t="s">
        <v>831</v>
      </c>
      <c r="B149" s="148" t="s">
        <v>565</v>
      </c>
      <c r="C149" s="148" t="s">
        <v>564</v>
      </c>
      <c r="D149" s="148" t="s">
        <v>114</v>
      </c>
      <c r="E149" s="148"/>
      <c r="F149" s="143">
        <f>F150</f>
        <v>35218.4</v>
      </c>
      <c r="G149" s="174"/>
    </row>
    <row r="150" spans="1:8" ht="30.75" customHeight="1">
      <c r="A150" s="119" t="s">
        <v>511</v>
      </c>
      <c r="B150" s="148" t="s">
        <v>565</v>
      </c>
      <c r="C150" s="148" t="s">
        <v>564</v>
      </c>
      <c r="D150" s="148" t="s">
        <v>114</v>
      </c>
      <c r="E150" s="148" t="s">
        <v>506</v>
      </c>
      <c r="F150" s="143">
        <v>35218.4</v>
      </c>
      <c r="G150" s="174"/>
      <c r="H150" s="309"/>
    </row>
    <row r="151" spans="1:9" ht="18" customHeight="1">
      <c r="A151" s="88" t="s">
        <v>436</v>
      </c>
      <c r="B151" s="148" t="s">
        <v>565</v>
      </c>
      <c r="C151" s="148" t="s">
        <v>566</v>
      </c>
      <c r="D151" s="148"/>
      <c r="E151" s="148"/>
      <c r="F151" s="143">
        <f>F152</f>
        <v>314182.4</v>
      </c>
      <c r="G151" s="310"/>
      <c r="H151" s="309"/>
      <c r="I151" s="309"/>
    </row>
    <row r="152" spans="1:7" ht="29.25" customHeight="1">
      <c r="A152" s="129" t="s">
        <v>23</v>
      </c>
      <c r="B152" s="148" t="s">
        <v>565</v>
      </c>
      <c r="C152" s="148" t="s">
        <v>566</v>
      </c>
      <c r="D152" s="148" t="s">
        <v>740</v>
      </c>
      <c r="E152" s="148"/>
      <c r="F152" s="144">
        <f>F153</f>
        <v>314182.4</v>
      </c>
      <c r="G152" s="174"/>
    </row>
    <row r="153" spans="1:9" ht="30">
      <c r="A153" s="127" t="s">
        <v>31</v>
      </c>
      <c r="B153" s="148" t="s">
        <v>565</v>
      </c>
      <c r="C153" s="148" t="s">
        <v>566</v>
      </c>
      <c r="D153" s="148" t="s">
        <v>748</v>
      </c>
      <c r="E153" s="148"/>
      <c r="F153" s="144">
        <f>F154+F159</f>
        <v>314182.4</v>
      </c>
      <c r="G153" s="174"/>
      <c r="I153" s="309"/>
    </row>
    <row r="154" spans="1:7" ht="15">
      <c r="A154" s="127" t="s">
        <v>753</v>
      </c>
      <c r="B154" s="148" t="s">
        <v>565</v>
      </c>
      <c r="C154" s="148" t="s">
        <v>566</v>
      </c>
      <c r="D154" s="148" t="s">
        <v>749</v>
      </c>
      <c r="E154" s="148"/>
      <c r="F154" s="144">
        <f>F155+F157</f>
        <v>161018.8</v>
      </c>
      <c r="G154" s="174"/>
    </row>
    <row r="155" spans="1:7" ht="30.75" customHeight="1">
      <c r="A155" s="119" t="s">
        <v>828</v>
      </c>
      <c r="B155" s="148" t="s">
        <v>565</v>
      </c>
      <c r="C155" s="148" t="s">
        <v>566</v>
      </c>
      <c r="D155" s="148" t="s">
        <v>750</v>
      </c>
      <c r="E155" s="148"/>
      <c r="F155" s="144">
        <f>F156</f>
        <v>66479.5</v>
      </c>
      <c r="G155" s="174"/>
    </row>
    <row r="156" spans="1:9" ht="28.5" customHeight="1">
      <c r="A156" s="119" t="s">
        <v>511</v>
      </c>
      <c r="B156" s="148" t="s">
        <v>565</v>
      </c>
      <c r="C156" s="148" t="s">
        <v>566</v>
      </c>
      <c r="D156" s="148" t="s">
        <v>750</v>
      </c>
      <c r="E156" s="148" t="s">
        <v>506</v>
      </c>
      <c r="F156" s="299">
        <v>66479.5</v>
      </c>
      <c r="G156" s="426"/>
      <c r="H156" s="425"/>
      <c r="I156" s="309"/>
    </row>
    <row r="157" spans="1:8" ht="30">
      <c r="A157" s="119" t="s">
        <v>829</v>
      </c>
      <c r="B157" s="148" t="s">
        <v>565</v>
      </c>
      <c r="C157" s="148" t="s">
        <v>566</v>
      </c>
      <c r="D157" s="148" t="s">
        <v>115</v>
      </c>
      <c r="E157" s="148"/>
      <c r="F157" s="143">
        <f>F158</f>
        <v>94539.3</v>
      </c>
      <c r="G157" s="174"/>
      <c r="H157" s="71"/>
    </row>
    <row r="158" spans="1:8" ht="30">
      <c r="A158" s="119" t="s">
        <v>511</v>
      </c>
      <c r="B158" s="148" t="s">
        <v>565</v>
      </c>
      <c r="C158" s="148" t="s">
        <v>566</v>
      </c>
      <c r="D158" s="148" t="s">
        <v>115</v>
      </c>
      <c r="E158" s="148" t="s">
        <v>506</v>
      </c>
      <c r="F158">
        <v>94539.3</v>
      </c>
      <c r="G158" s="308"/>
      <c r="H158" s="71"/>
    </row>
    <row r="159" spans="1:8" ht="75">
      <c r="A159" s="119" t="s">
        <v>754</v>
      </c>
      <c r="B159" s="148" t="s">
        <v>565</v>
      </c>
      <c r="C159" s="148" t="s">
        <v>566</v>
      </c>
      <c r="D159" s="158" t="s">
        <v>751</v>
      </c>
      <c r="E159" s="148"/>
      <c r="F159" s="143">
        <f>F160</f>
        <v>153163.6</v>
      </c>
      <c r="G159" s="427"/>
      <c r="H159" s="71"/>
    </row>
    <row r="160" spans="1:7" ht="74.25" customHeight="1">
      <c r="A160" s="119" t="s">
        <v>515</v>
      </c>
      <c r="B160" s="148" t="s">
        <v>565</v>
      </c>
      <c r="C160" s="148" t="s">
        <v>566</v>
      </c>
      <c r="D160" s="158" t="s">
        <v>752</v>
      </c>
      <c r="E160" s="148"/>
      <c r="F160" s="143">
        <f>F161</f>
        <v>153163.6</v>
      </c>
      <c r="G160" s="174"/>
    </row>
    <row r="161" spans="1:7" ht="30">
      <c r="A161" s="119" t="s">
        <v>511</v>
      </c>
      <c r="B161" s="148" t="s">
        <v>565</v>
      </c>
      <c r="C161" s="148" t="s">
        <v>566</v>
      </c>
      <c r="D161" s="158" t="s">
        <v>752</v>
      </c>
      <c r="E161" s="148" t="s">
        <v>506</v>
      </c>
      <c r="F161">
        <v>153163.6</v>
      </c>
      <c r="G161" s="174"/>
    </row>
    <row r="162" spans="1:7" ht="15">
      <c r="A162" s="119" t="s">
        <v>823</v>
      </c>
      <c r="B162" s="148" t="s">
        <v>565</v>
      </c>
      <c r="C162" s="148" t="s">
        <v>570</v>
      </c>
      <c r="D162" s="158"/>
      <c r="E162" s="148"/>
      <c r="F162" s="143">
        <f>F163</f>
        <v>85628.7</v>
      </c>
      <c r="G162" s="174"/>
    </row>
    <row r="163" spans="1:7" ht="15">
      <c r="A163" s="128" t="s">
        <v>572</v>
      </c>
      <c r="B163" s="148" t="s">
        <v>565</v>
      </c>
      <c r="C163" s="148" t="s">
        <v>570</v>
      </c>
      <c r="D163" s="148" t="s">
        <v>755</v>
      </c>
      <c r="E163" s="148"/>
      <c r="F163" s="143">
        <f>F164</f>
        <v>85628.7</v>
      </c>
      <c r="G163" s="174"/>
    </row>
    <row r="164" spans="1:7" ht="15">
      <c r="A164" s="88" t="s">
        <v>435</v>
      </c>
      <c r="B164" s="148" t="s">
        <v>565</v>
      </c>
      <c r="C164" s="148" t="s">
        <v>570</v>
      </c>
      <c r="D164" s="148" t="s">
        <v>756</v>
      </c>
      <c r="E164" s="148"/>
      <c r="F164" s="143">
        <f>F165+F167+F169</f>
        <v>85628.7</v>
      </c>
      <c r="G164" s="174"/>
    </row>
    <row r="165" spans="1:7" ht="18" customHeight="1">
      <c r="A165" s="128" t="s">
        <v>809</v>
      </c>
      <c r="B165" s="148" t="s">
        <v>565</v>
      </c>
      <c r="C165" s="148" t="s">
        <v>570</v>
      </c>
      <c r="D165" s="148" t="s">
        <v>757</v>
      </c>
      <c r="E165" s="148"/>
      <c r="F165" s="151">
        <f>F166</f>
        <v>13699.9</v>
      </c>
      <c r="G165" s="174"/>
    </row>
    <row r="166" spans="1:7" ht="30">
      <c r="A166" s="119" t="s">
        <v>511</v>
      </c>
      <c r="B166" s="148" t="s">
        <v>565</v>
      </c>
      <c r="C166" s="148" t="s">
        <v>570</v>
      </c>
      <c r="D166" s="148" t="s">
        <v>757</v>
      </c>
      <c r="E166" s="148" t="s">
        <v>506</v>
      </c>
      <c r="F166">
        <v>13699.9</v>
      </c>
      <c r="G166" s="174"/>
    </row>
    <row r="167" spans="1:7" ht="30">
      <c r="A167" s="128" t="s">
        <v>513</v>
      </c>
      <c r="B167" s="148" t="s">
        <v>565</v>
      </c>
      <c r="C167" s="148" t="s">
        <v>570</v>
      </c>
      <c r="D167" s="148" t="s">
        <v>758</v>
      </c>
      <c r="E167" s="148"/>
      <c r="F167" s="151">
        <f>F168</f>
        <v>19243.3</v>
      </c>
      <c r="G167" s="174"/>
    </row>
    <row r="168" spans="1:7" ht="30">
      <c r="A168" s="119" t="s">
        <v>511</v>
      </c>
      <c r="B168" s="148" t="s">
        <v>565</v>
      </c>
      <c r="C168" s="148" t="s">
        <v>570</v>
      </c>
      <c r="D168" s="148" t="s">
        <v>758</v>
      </c>
      <c r="E168" s="148" t="s">
        <v>506</v>
      </c>
      <c r="F168">
        <v>19243.3</v>
      </c>
      <c r="G168" s="174"/>
    </row>
    <row r="169" spans="1:7" ht="18" customHeight="1">
      <c r="A169" s="128" t="s">
        <v>514</v>
      </c>
      <c r="B169" s="148" t="s">
        <v>565</v>
      </c>
      <c r="C169" s="148" t="s">
        <v>570</v>
      </c>
      <c r="D169" s="148" t="s">
        <v>759</v>
      </c>
      <c r="E169" s="148"/>
      <c r="F169" s="89">
        <f>F170</f>
        <v>52685.5</v>
      </c>
      <c r="G169" s="174"/>
    </row>
    <row r="170" spans="1:7" ht="30">
      <c r="A170" s="119" t="s">
        <v>511</v>
      </c>
      <c r="B170" s="148" t="s">
        <v>565</v>
      </c>
      <c r="C170" s="148" t="s">
        <v>570</v>
      </c>
      <c r="D170" s="148" t="s">
        <v>759</v>
      </c>
      <c r="E170" s="148" t="s">
        <v>506</v>
      </c>
      <c r="F170">
        <v>52685.5</v>
      </c>
      <c r="G170" s="174"/>
    </row>
    <row r="171" spans="1:8" ht="17.25" customHeight="1">
      <c r="A171" s="120" t="s">
        <v>437</v>
      </c>
      <c r="B171" s="149" t="s">
        <v>565</v>
      </c>
      <c r="C171" s="149" t="s">
        <v>565</v>
      </c>
      <c r="D171" s="82"/>
      <c r="E171" s="148"/>
      <c r="F171" s="143">
        <f>F174+F172</f>
        <v>1781.2</v>
      </c>
      <c r="G171" s="174"/>
      <c r="H171" s="309"/>
    </row>
    <row r="172" spans="1:7" ht="28.5" customHeight="1">
      <c r="A172" s="132" t="s">
        <v>362</v>
      </c>
      <c r="B172" s="149" t="s">
        <v>565</v>
      </c>
      <c r="C172" s="149" t="s">
        <v>565</v>
      </c>
      <c r="D172" s="82" t="s">
        <v>129</v>
      </c>
      <c r="E172" s="148"/>
      <c r="F172" s="143">
        <f>F173</f>
        <v>100</v>
      </c>
      <c r="G172" s="423"/>
    </row>
    <row r="173" spans="1:7" ht="18" customHeight="1">
      <c r="A173" s="119" t="s">
        <v>500</v>
      </c>
      <c r="B173" s="148" t="s">
        <v>565</v>
      </c>
      <c r="C173" s="148" t="s">
        <v>565</v>
      </c>
      <c r="D173" s="82" t="s">
        <v>129</v>
      </c>
      <c r="E173" s="148" t="s">
        <v>503</v>
      </c>
      <c r="F173" s="143">
        <v>100</v>
      </c>
      <c r="G173" s="174"/>
    </row>
    <row r="174" spans="1:7" ht="18" customHeight="1">
      <c r="A174" s="120" t="s">
        <v>32</v>
      </c>
      <c r="B174" s="149" t="s">
        <v>565</v>
      </c>
      <c r="C174" s="149" t="s">
        <v>565</v>
      </c>
      <c r="D174" s="82" t="s">
        <v>761</v>
      </c>
      <c r="E174" s="148"/>
      <c r="F174" s="143">
        <f>F175+F180</f>
        <v>1681.2</v>
      </c>
      <c r="G174" s="174"/>
    </row>
    <row r="175" spans="1:7" ht="18" customHeight="1">
      <c r="A175" s="120" t="s">
        <v>33</v>
      </c>
      <c r="B175" s="149" t="s">
        <v>565</v>
      </c>
      <c r="C175" s="149" t="s">
        <v>565</v>
      </c>
      <c r="D175" s="82" t="s">
        <v>762</v>
      </c>
      <c r="E175" s="148"/>
      <c r="F175" s="143">
        <f>F176+F178</f>
        <v>1581.2</v>
      </c>
      <c r="G175" s="174"/>
    </row>
    <row r="176" spans="1:7" ht="21" customHeight="1">
      <c r="A176" s="132" t="s">
        <v>643</v>
      </c>
      <c r="B176" s="149" t="s">
        <v>565</v>
      </c>
      <c r="C176" s="149" t="s">
        <v>565</v>
      </c>
      <c r="D176" s="82" t="s">
        <v>760</v>
      </c>
      <c r="E176" s="148"/>
      <c r="F176" s="143">
        <f>F177</f>
        <v>734</v>
      </c>
      <c r="G176" s="174"/>
    </row>
    <row r="177" spans="1:7" ht="18" customHeight="1">
      <c r="A177" s="119" t="s">
        <v>500</v>
      </c>
      <c r="B177" s="148" t="s">
        <v>565</v>
      </c>
      <c r="C177" s="148" t="s">
        <v>565</v>
      </c>
      <c r="D177" s="82" t="s">
        <v>760</v>
      </c>
      <c r="E177" s="148" t="s">
        <v>503</v>
      </c>
      <c r="F177" s="143">
        <v>734</v>
      </c>
      <c r="G177" s="174"/>
    </row>
    <row r="178" spans="1:7" ht="15">
      <c r="A178" s="294" t="s">
        <v>128</v>
      </c>
      <c r="B178" s="82" t="s">
        <v>565</v>
      </c>
      <c r="C178" s="82" t="s">
        <v>565</v>
      </c>
      <c r="D178" s="82" t="s">
        <v>763</v>
      </c>
      <c r="E178" s="148"/>
      <c r="F178" s="143">
        <f>F179</f>
        <v>847.2</v>
      </c>
      <c r="G178" s="174"/>
    </row>
    <row r="179" spans="1:7" ht="30">
      <c r="A179" s="119" t="s">
        <v>511</v>
      </c>
      <c r="B179" s="82" t="s">
        <v>565</v>
      </c>
      <c r="C179" s="82" t="s">
        <v>565</v>
      </c>
      <c r="D179" s="82" t="s">
        <v>763</v>
      </c>
      <c r="E179" s="148" t="s">
        <v>506</v>
      </c>
      <c r="F179" s="299">
        <v>847.2</v>
      </c>
      <c r="G179" s="174"/>
    </row>
    <row r="180" spans="1:7" ht="30">
      <c r="A180" s="294" t="s">
        <v>34</v>
      </c>
      <c r="B180" s="82" t="s">
        <v>565</v>
      </c>
      <c r="C180" s="82" t="s">
        <v>565</v>
      </c>
      <c r="D180" s="82" t="s">
        <v>106</v>
      </c>
      <c r="E180" s="148"/>
      <c r="F180" s="143">
        <v>100</v>
      </c>
      <c r="G180" s="174"/>
    </row>
    <row r="181" spans="1:7" ht="30">
      <c r="A181" s="119" t="s">
        <v>511</v>
      </c>
      <c r="B181" s="82" t="s">
        <v>565</v>
      </c>
      <c r="C181" s="82" t="s">
        <v>565</v>
      </c>
      <c r="D181" s="82" t="s">
        <v>106</v>
      </c>
      <c r="E181" s="148" t="s">
        <v>506</v>
      </c>
      <c r="F181" s="143">
        <v>100</v>
      </c>
      <c r="G181" s="174"/>
    </row>
    <row r="182" spans="1:7" ht="15">
      <c r="A182" s="88" t="s">
        <v>440</v>
      </c>
      <c r="B182" s="149" t="s">
        <v>565</v>
      </c>
      <c r="C182" s="149" t="s">
        <v>563</v>
      </c>
      <c r="D182" s="82"/>
      <c r="E182" s="177"/>
      <c r="F182" s="259">
        <f>F183+F186+F191+F193</f>
        <v>29977.8</v>
      </c>
      <c r="G182" s="174"/>
    </row>
    <row r="183" spans="1:8" ht="30">
      <c r="A183" s="88" t="s">
        <v>442</v>
      </c>
      <c r="B183" s="149" t="s">
        <v>565</v>
      </c>
      <c r="C183" s="82" t="s">
        <v>563</v>
      </c>
      <c r="D183" s="82" t="s">
        <v>764</v>
      </c>
      <c r="E183" s="177"/>
      <c r="F183" s="143">
        <f>F184+F185</f>
        <v>4375.599999999999</v>
      </c>
      <c r="G183" s="174"/>
      <c r="H183" s="309"/>
    </row>
    <row r="184" spans="1:7" ht="45">
      <c r="A184" s="83" t="s">
        <v>499</v>
      </c>
      <c r="B184" s="149" t="s">
        <v>565</v>
      </c>
      <c r="C184" s="82" t="s">
        <v>563</v>
      </c>
      <c r="D184" s="82" t="s">
        <v>764</v>
      </c>
      <c r="E184" s="152" t="s">
        <v>502</v>
      </c>
      <c r="F184" s="143">
        <v>4316.9</v>
      </c>
      <c r="G184" s="174"/>
    </row>
    <row r="185" spans="1:7" ht="15">
      <c r="A185" s="88" t="s">
        <v>500</v>
      </c>
      <c r="B185" s="149" t="s">
        <v>565</v>
      </c>
      <c r="C185" s="82" t="s">
        <v>563</v>
      </c>
      <c r="D185" s="82" t="s">
        <v>764</v>
      </c>
      <c r="E185" s="152" t="s">
        <v>503</v>
      </c>
      <c r="F185" s="143">
        <v>58.7</v>
      </c>
      <c r="G185" s="174"/>
    </row>
    <row r="186" spans="1:7" ht="43.5" customHeight="1">
      <c r="A186" s="88" t="s">
        <v>441</v>
      </c>
      <c r="B186" s="149" t="s">
        <v>565</v>
      </c>
      <c r="C186" s="82" t="s">
        <v>563</v>
      </c>
      <c r="D186" s="82" t="s">
        <v>765</v>
      </c>
      <c r="E186" s="178"/>
      <c r="F186" s="259">
        <f>F187+F188+F189+F190</f>
        <v>25402.2</v>
      </c>
      <c r="G186" s="174"/>
    </row>
    <row r="187" spans="1:7" ht="45.75" customHeight="1">
      <c r="A187" s="83" t="s">
        <v>499</v>
      </c>
      <c r="B187" s="149" t="s">
        <v>565</v>
      </c>
      <c r="C187" s="149" t="s">
        <v>563</v>
      </c>
      <c r="D187" s="82" t="s">
        <v>765</v>
      </c>
      <c r="E187" s="177" t="s">
        <v>502</v>
      </c>
      <c r="F187" s="143">
        <v>2909.7</v>
      </c>
      <c r="G187" s="174"/>
    </row>
    <row r="188" spans="1:7" ht="20.25" customHeight="1">
      <c r="A188" s="88" t="s">
        <v>500</v>
      </c>
      <c r="B188" s="149" t="s">
        <v>565</v>
      </c>
      <c r="C188" s="149" t="s">
        <v>563</v>
      </c>
      <c r="D188" s="82" t="s">
        <v>765</v>
      </c>
      <c r="E188" s="177" t="s">
        <v>503</v>
      </c>
      <c r="F188" s="143">
        <v>403.3</v>
      </c>
      <c r="G188" s="174"/>
    </row>
    <row r="189" spans="1:7" ht="30">
      <c r="A189" s="119" t="s">
        <v>511</v>
      </c>
      <c r="B189" s="149" t="s">
        <v>565</v>
      </c>
      <c r="C189" s="149" t="s">
        <v>563</v>
      </c>
      <c r="D189" s="82" t="s">
        <v>765</v>
      </c>
      <c r="E189" s="177" t="s">
        <v>506</v>
      </c>
      <c r="F189" s="143">
        <v>6863.7</v>
      </c>
      <c r="G189" s="174"/>
    </row>
    <row r="190" spans="1:7" ht="15">
      <c r="A190" s="88" t="s">
        <v>501</v>
      </c>
      <c r="B190" s="149" t="s">
        <v>565</v>
      </c>
      <c r="C190" s="149" t="s">
        <v>563</v>
      </c>
      <c r="D190" s="82" t="s">
        <v>765</v>
      </c>
      <c r="E190" s="177" t="s">
        <v>504</v>
      </c>
      <c r="F190" s="259">
        <f>8.9+14913.2+303.4</f>
        <v>15225.5</v>
      </c>
      <c r="G190" s="174"/>
    </row>
    <row r="191" spans="1:7" ht="30">
      <c r="A191" s="132" t="s">
        <v>367</v>
      </c>
      <c r="B191" s="149" t="s">
        <v>565</v>
      </c>
      <c r="C191" s="149" t="s">
        <v>563</v>
      </c>
      <c r="D191" s="82" t="s">
        <v>125</v>
      </c>
      <c r="E191" s="177"/>
      <c r="F191" s="143">
        <v>100</v>
      </c>
      <c r="G191" s="174"/>
    </row>
    <row r="192" spans="1:7" ht="45">
      <c r="A192" s="83" t="s">
        <v>499</v>
      </c>
      <c r="B192" s="149" t="s">
        <v>565</v>
      </c>
      <c r="C192" s="149" t="s">
        <v>563</v>
      </c>
      <c r="D192" s="82" t="s">
        <v>125</v>
      </c>
      <c r="E192" s="177" t="s">
        <v>502</v>
      </c>
      <c r="F192" s="143">
        <v>100</v>
      </c>
      <c r="G192" s="174"/>
    </row>
    <row r="193" spans="1:7" ht="30">
      <c r="A193" s="293" t="s">
        <v>63</v>
      </c>
      <c r="B193" s="149" t="s">
        <v>565</v>
      </c>
      <c r="C193" s="149" t="s">
        <v>563</v>
      </c>
      <c r="D193" s="82" t="s">
        <v>126</v>
      </c>
      <c r="E193" s="177"/>
      <c r="F193" s="143">
        <v>100</v>
      </c>
      <c r="G193" s="174"/>
    </row>
    <row r="194" spans="1:7" ht="45">
      <c r="A194" s="83" t="s">
        <v>499</v>
      </c>
      <c r="B194" s="149" t="s">
        <v>565</v>
      </c>
      <c r="C194" s="149" t="s">
        <v>563</v>
      </c>
      <c r="D194" s="82" t="s">
        <v>126</v>
      </c>
      <c r="E194" s="177" t="s">
        <v>502</v>
      </c>
      <c r="F194" s="143">
        <v>100</v>
      </c>
      <c r="G194" s="174"/>
    </row>
    <row r="195" spans="1:7" ht="15">
      <c r="A195" s="248" t="s">
        <v>443</v>
      </c>
      <c r="B195" s="250" t="s">
        <v>567</v>
      </c>
      <c r="C195" s="149"/>
      <c r="D195" s="82"/>
      <c r="E195" s="177"/>
      <c r="F195" s="267">
        <f>F196+F204</f>
        <v>37158.8</v>
      </c>
      <c r="G195" s="174"/>
    </row>
    <row r="196" spans="1:7" ht="15">
      <c r="A196" s="88" t="s">
        <v>444</v>
      </c>
      <c r="B196" s="149" t="s">
        <v>567</v>
      </c>
      <c r="C196" s="149" t="s">
        <v>564</v>
      </c>
      <c r="D196" s="82"/>
      <c r="E196" s="177"/>
      <c r="F196" s="143">
        <f>F197</f>
        <v>34142.4</v>
      </c>
      <c r="G196" s="174"/>
    </row>
    <row r="197" spans="1:7" ht="15.75" customHeight="1">
      <c r="A197" s="127" t="s">
        <v>734</v>
      </c>
      <c r="B197" s="148" t="s">
        <v>567</v>
      </c>
      <c r="C197" s="148" t="s">
        <v>564</v>
      </c>
      <c r="D197" s="148" t="s">
        <v>730</v>
      </c>
      <c r="E197" s="177"/>
      <c r="F197" s="143">
        <f>F198+F201</f>
        <v>34142.4</v>
      </c>
      <c r="G197" s="174"/>
    </row>
    <row r="198" spans="1:12" ht="18.75" customHeight="1">
      <c r="A198" s="133" t="s">
        <v>767</v>
      </c>
      <c r="B198" s="149" t="s">
        <v>567</v>
      </c>
      <c r="C198" s="149" t="s">
        <v>564</v>
      </c>
      <c r="D198" s="82" t="s">
        <v>766</v>
      </c>
      <c r="E198" s="177"/>
      <c r="F198" s="144">
        <f>F199</f>
        <v>6666.8</v>
      </c>
      <c r="G198" s="174"/>
      <c r="L198" s="71"/>
    </row>
    <row r="199" spans="1:12" ht="18.75" customHeight="1">
      <c r="A199" s="133" t="s">
        <v>769</v>
      </c>
      <c r="B199" s="149" t="s">
        <v>567</v>
      </c>
      <c r="C199" s="149" t="s">
        <v>564</v>
      </c>
      <c r="D199" s="82" t="s">
        <v>768</v>
      </c>
      <c r="E199" s="177"/>
      <c r="F199" s="144">
        <f>F200</f>
        <v>6666.8</v>
      </c>
      <c r="G199" s="174"/>
      <c r="L199" s="71"/>
    </row>
    <row r="200" spans="1:12" ht="30">
      <c r="A200" s="119" t="s">
        <v>511</v>
      </c>
      <c r="B200" s="149" t="s">
        <v>567</v>
      </c>
      <c r="C200" s="149" t="s">
        <v>564</v>
      </c>
      <c r="D200" s="82" t="s">
        <v>768</v>
      </c>
      <c r="E200" s="177" t="s">
        <v>506</v>
      </c>
      <c r="F200" s="144">
        <v>6666.8</v>
      </c>
      <c r="G200" s="174"/>
      <c r="L200" s="71"/>
    </row>
    <row r="201" spans="1:12" ht="30">
      <c r="A201" s="88" t="s">
        <v>770</v>
      </c>
      <c r="B201" s="149" t="s">
        <v>567</v>
      </c>
      <c r="C201" s="149" t="s">
        <v>564</v>
      </c>
      <c r="D201" s="82" t="s">
        <v>771</v>
      </c>
      <c r="E201" s="177"/>
      <c r="F201" s="144">
        <f>F202</f>
        <v>27475.6</v>
      </c>
      <c r="G201" s="424"/>
      <c r="H201" s="425"/>
      <c r="L201" s="71"/>
    </row>
    <row r="202" spans="1:12" ht="15">
      <c r="A202" s="133" t="s">
        <v>772</v>
      </c>
      <c r="B202" s="149" t="s">
        <v>567</v>
      </c>
      <c r="C202" s="149" t="s">
        <v>564</v>
      </c>
      <c r="D202" s="82" t="s">
        <v>773</v>
      </c>
      <c r="E202" s="177"/>
      <c r="F202" s="144">
        <f>F203</f>
        <v>27475.6</v>
      </c>
      <c r="G202" s="174"/>
      <c r="L202" s="71"/>
    </row>
    <row r="203" spans="1:7" ht="29.25" customHeight="1">
      <c r="A203" s="119" t="s">
        <v>511</v>
      </c>
      <c r="B203" s="149" t="s">
        <v>567</v>
      </c>
      <c r="C203" s="149" t="s">
        <v>564</v>
      </c>
      <c r="D203" s="82" t="s">
        <v>773</v>
      </c>
      <c r="E203" s="177" t="s">
        <v>506</v>
      </c>
      <c r="F203" s="144">
        <v>27475.6</v>
      </c>
      <c r="G203" s="174"/>
    </row>
    <row r="204" spans="1:7" ht="23.25" customHeight="1">
      <c r="A204" s="119" t="s">
        <v>109</v>
      </c>
      <c r="B204" s="149" t="s">
        <v>567</v>
      </c>
      <c r="C204" s="149" t="s">
        <v>568</v>
      </c>
      <c r="D204" s="82"/>
      <c r="E204" s="177"/>
      <c r="F204" s="144">
        <f>F205</f>
        <v>3016.4</v>
      </c>
      <c r="G204" s="174"/>
    </row>
    <row r="205" spans="1:7" ht="18.75" customHeight="1">
      <c r="A205" s="88" t="s">
        <v>777</v>
      </c>
      <c r="B205" s="149" t="s">
        <v>567</v>
      </c>
      <c r="C205" s="82" t="s">
        <v>568</v>
      </c>
      <c r="D205" s="82" t="s">
        <v>774</v>
      </c>
      <c r="E205" s="178"/>
      <c r="F205" s="143">
        <f>F206</f>
        <v>3016.4</v>
      </c>
      <c r="G205" s="174"/>
    </row>
    <row r="206" spans="1:7" ht="18" customHeight="1">
      <c r="A206" s="88" t="s">
        <v>776</v>
      </c>
      <c r="B206" s="149" t="s">
        <v>567</v>
      </c>
      <c r="C206" s="149" t="s">
        <v>568</v>
      </c>
      <c r="D206" s="82" t="s">
        <v>775</v>
      </c>
      <c r="E206" s="177"/>
      <c r="F206" s="143">
        <f>F207</f>
        <v>3016.4</v>
      </c>
      <c r="G206" s="174"/>
    </row>
    <row r="207" spans="1:7" ht="30" customHeight="1">
      <c r="A207" s="119" t="s">
        <v>511</v>
      </c>
      <c r="B207" s="149" t="s">
        <v>567</v>
      </c>
      <c r="C207" s="149" t="s">
        <v>568</v>
      </c>
      <c r="D207" s="82" t="s">
        <v>775</v>
      </c>
      <c r="E207" s="177" t="s">
        <v>506</v>
      </c>
      <c r="F207" s="143">
        <v>3016.4</v>
      </c>
      <c r="G207" s="174"/>
    </row>
    <row r="208" spans="1:7" ht="15">
      <c r="A208" s="248" t="s">
        <v>662</v>
      </c>
      <c r="B208" s="250" t="s">
        <v>563</v>
      </c>
      <c r="C208" s="149"/>
      <c r="D208" s="82"/>
      <c r="E208" s="177"/>
      <c r="F208" s="269">
        <f aca="true" t="shared" si="1" ref="F208:F213">F209</f>
        <v>457.9</v>
      </c>
      <c r="G208" s="174"/>
    </row>
    <row r="209" spans="1:7" ht="16.5" customHeight="1">
      <c r="A209" s="88" t="s">
        <v>409</v>
      </c>
      <c r="B209" s="149" t="s">
        <v>563</v>
      </c>
      <c r="C209" s="82" t="s">
        <v>565</v>
      </c>
      <c r="D209" s="82"/>
      <c r="E209" s="177"/>
      <c r="F209" s="144">
        <f t="shared" si="1"/>
        <v>457.9</v>
      </c>
      <c r="G209" s="174"/>
    </row>
    <row r="210" spans="1:7" ht="16.5" customHeight="1">
      <c r="A210" s="88" t="s">
        <v>35</v>
      </c>
      <c r="B210" s="149" t="s">
        <v>563</v>
      </c>
      <c r="C210" s="82" t="s">
        <v>565</v>
      </c>
      <c r="D210" s="82" t="s">
        <v>778</v>
      </c>
      <c r="E210" s="177"/>
      <c r="F210" s="144">
        <f t="shared" si="1"/>
        <v>457.9</v>
      </c>
      <c r="G210" s="174"/>
    </row>
    <row r="211" spans="1:7" ht="27.75" customHeight="1">
      <c r="A211" s="88" t="s">
        <v>779</v>
      </c>
      <c r="B211" s="149" t="s">
        <v>563</v>
      </c>
      <c r="C211" s="82" t="s">
        <v>565</v>
      </c>
      <c r="D211" s="82" t="s">
        <v>781</v>
      </c>
      <c r="E211" s="177"/>
      <c r="F211" s="144">
        <f t="shared" si="1"/>
        <v>457.9</v>
      </c>
      <c r="G211" s="174"/>
    </row>
    <row r="212" spans="1:7" ht="27.75" customHeight="1">
      <c r="A212" s="88" t="s">
        <v>780</v>
      </c>
      <c r="B212" s="149" t="s">
        <v>563</v>
      </c>
      <c r="C212" s="82" t="s">
        <v>565</v>
      </c>
      <c r="D212" s="82" t="s">
        <v>782</v>
      </c>
      <c r="E212" s="177"/>
      <c r="F212" s="144">
        <f t="shared" si="1"/>
        <v>457.9</v>
      </c>
      <c r="G212" s="174"/>
    </row>
    <row r="213" spans="1:7" ht="88.5" customHeight="1">
      <c r="A213" s="88" t="s">
        <v>410</v>
      </c>
      <c r="B213" s="149" t="s">
        <v>563</v>
      </c>
      <c r="C213" s="149" t="s">
        <v>565</v>
      </c>
      <c r="D213" s="82" t="s">
        <v>783</v>
      </c>
      <c r="E213" s="177"/>
      <c r="F213" s="144">
        <f t="shared" si="1"/>
        <v>457.9</v>
      </c>
      <c r="G213" s="174"/>
    </row>
    <row r="214" spans="1:7" ht="18.75" customHeight="1">
      <c r="A214" s="88" t="s">
        <v>500</v>
      </c>
      <c r="B214" s="149" t="s">
        <v>563</v>
      </c>
      <c r="C214" s="149" t="s">
        <v>565</v>
      </c>
      <c r="D214" s="82" t="s">
        <v>783</v>
      </c>
      <c r="E214" s="177" t="s">
        <v>503</v>
      </c>
      <c r="F214" s="299">
        <v>457.9</v>
      </c>
      <c r="G214" s="174"/>
    </row>
    <row r="215" spans="1:7" ht="15">
      <c r="A215" s="248" t="s">
        <v>663</v>
      </c>
      <c r="B215" s="250">
        <v>10</v>
      </c>
      <c r="C215" s="82"/>
      <c r="D215" s="148"/>
      <c r="E215" s="148"/>
      <c r="F215" s="269">
        <f>F216+F222</f>
        <v>13945.8</v>
      </c>
      <c r="G215" s="174"/>
    </row>
    <row r="216" spans="1:7" ht="15">
      <c r="A216" s="88" t="s">
        <v>445</v>
      </c>
      <c r="B216" s="82">
        <v>10</v>
      </c>
      <c r="C216" s="82" t="s">
        <v>570</v>
      </c>
      <c r="D216" s="149"/>
      <c r="E216" s="148"/>
      <c r="F216" s="144">
        <f>F217</f>
        <v>4817.4</v>
      </c>
      <c r="G216" s="174"/>
    </row>
    <row r="217" spans="1:7" ht="30">
      <c r="A217" s="120" t="s">
        <v>36</v>
      </c>
      <c r="B217" s="82">
        <v>10</v>
      </c>
      <c r="C217" s="82" t="s">
        <v>570</v>
      </c>
      <c r="D217" s="149" t="s">
        <v>784</v>
      </c>
      <c r="E217" s="148"/>
      <c r="F217" s="144">
        <f>F218</f>
        <v>4817.4</v>
      </c>
      <c r="G217" s="174"/>
    </row>
    <row r="218" spans="1:7" ht="15">
      <c r="A218" s="88" t="s">
        <v>37</v>
      </c>
      <c r="B218" s="82">
        <v>10</v>
      </c>
      <c r="C218" s="82" t="s">
        <v>570</v>
      </c>
      <c r="D218" s="149" t="s">
        <v>785</v>
      </c>
      <c r="E218" s="178"/>
      <c r="F218" s="144">
        <f>F219</f>
        <v>4817.4</v>
      </c>
      <c r="G218" s="174"/>
    </row>
    <row r="219" spans="1:7" ht="30">
      <c r="A219" s="88" t="s">
        <v>786</v>
      </c>
      <c r="B219" s="82" t="s">
        <v>787</v>
      </c>
      <c r="C219" s="82" t="s">
        <v>570</v>
      </c>
      <c r="D219" s="149" t="s">
        <v>788</v>
      </c>
      <c r="E219" s="178"/>
      <c r="F219" s="144">
        <f>F220</f>
        <v>4817.4</v>
      </c>
      <c r="G219" s="174"/>
    </row>
    <row r="220" spans="1:7" ht="15">
      <c r="A220" s="88" t="s">
        <v>446</v>
      </c>
      <c r="B220" s="82" t="s">
        <v>787</v>
      </c>
      <c r="C220" s="82" t="s">
        <v>570</v>
      </c>
      <c r="D220" s="149" t="s">
        <v>789</v>
      </c>
      <c r="E220" s="178"/>
      <c r="F220" s="144">
        <f>F221</f>
        <v>4817.4</v>
      </c>
      <c r="G220" s="174"/>
    </row>
    <row r="221" spans="1:7" ht="30">
      <c r="A221" s="119" t="s">
        <v>511</v>
      </c>
      <c r="B221" s="82">
        <v>10</v>
      </c>
      <c r="C221" s="82" t="s">
        <v>570</v>
      </c>
      <c r="D221" s="149" t="s">
        <v>789</v>
      </c>
      <c r="E221" s="178" t="s">
        <v>506</v>
      </c>
      <c r="F221" s="144">
        <v>4817.4</v>
      </c>
      <c r="G221" s="174"/>
    </row>
    <row r="222" spans="1:7" ht="15">
      <c r="A222" s="119" t="s">
        <v>516</v>
      </c>
      <c r="B222" s="117">
        <v>10</v>
      </c>
      <c r="C222" s="82" t="s">
        <v>568</v>
      </c>
      <c r="D222" s="117"/>
      <c r="E222" s="117"/>
      <c r="F222" s="144">
        <f>F223</f>
        <v>9128.4</v>
      </c>
      <c r="G222" s="174"/>
    </row>
    <row r="223" spans="1:7" ht="30">
      <c r="A223" s="120" t="s">
        <v>36</v>
      </c>
      <c r="B223" s="82">
        <v>10</v>
      </c>
      <c r="C223" s="82" t="s">
        <v>568</v>
      </c>
      <c r="D223" s="149" t="s">
        <v>784</v>
      </c>
      <c r="E223" s="117"/>
      <c r="F223" s="144">
        <f>F224</f>
        <v>9128.4</v>
      </c>
      <c r="G223" s="174"/>
    </row>
    <row r="224" spans="1:7" ht="30" customHeight="1">
      <c r="A224" s="120" t="s">
        <v>25</v>
      </c>
      <c r="B224" s="116">
        <v>10</v>
      </c>
      <c r="C224" s="82" t="s">
        <v>568</v>
      </c>
      <c r="D224" s="149" t="s">
        <v>791</v>
      </c>
      <c r="E224" s="117"/>
      <c r="F224" s="144">
        <f>F225</f>
        <v>9128.4</v>
      </c>
      <c r="G224" s="174"/>
    </row>
    <row r="225" spans="1:7" ht="20.25" customHeight="1">
      <c r="A225" s="120" t="s">
        <v>790</v>
      </c>
      <c r="B225" s="116">
        <v>10</v>
      </c>
      <c r="C225" s="82" t="s">
        <v>568</v>
      </c>
      <c r="D225" s="149" t="s">
        <v>792</v>
      </c>
      <c r="E225" s="117"/>
      <c r="F225" s="144">
        <f>F226</f>
        <v>9128.4</v>
      </c>
      <c r="G225" s="174"/>
    </row>
    <row r="226" spans="1:7" ht="30.75" customHeight="1">
      <c r="A226" s="120" t="s">
        <v>517</v>
      </c>
      <c r="B226" s="116">
        <v>10</v>
      </c>
      <c r="C226" s="82" t="s">
        <v>568</v>
      </c>
      <c r="D226" s="149" t="s">
        <v>793</v>
      </c>
      <c r="E226" s="117"/>
      <c r="F226" s="144">
        <f>F227</f>
        <v>9128.4</v>
      </c>
      <c r="G226" s="174"/>
    </row>
    <row r="227" spans="1:7" ht="30">
      <c r="A227" s="119" t="s">
        <v>511</v>
      </c>
      <c r="B227" s="116">
        <v>10</v>
      </c>
      <c r="C227" s="82" t="s">
        <v>568</v>
      </c>
      <c r="D227" s="149" t="s">
        <v>793</v>
      </c>
      <c r="E227" s="117">
        <v>600</v>
      </c>
      <c r="F227" s="144">
        <v>9128.4</v>
      </c>
      <c r="G227" s="174"/>
    </row>
    <row r="228" spans="1:7" ht="15">
      <c r="A228" s="248" t="s">
        <v>447</v>
      </c>
      <c r="B228" s="249">
        <v>11</v>
      </c>
      <c r="C228" s="82"/>
      <c r="D228" s="82"/>
      <c r="E228" s="148"/>
      <c r="F228" s="267">
        <f>F229</f>
        <v>2282</v>
      </c>
      <c r="G228" s="174"/>
    </row>
    <row r="229" spans="1:7" ht="15">
      <c r="A229" s="88" t="s">
        <v>448</v>
      </c>
      <c r="B229" s="149">
        <v>11</v>
      </c>
      <c r="C229" s="82" t="s">
        <v>566</v>
      </c>
      <c r="D229" s="82"/>
      <c r="E229" s="148"/>
      <c r="F229" s="143">
        <f>F230</f>
        <v>2282</v>
      </c>
      <c r="G229" s="174"/>
    </row>
    <row r="230" spans="1:7" ht="30">
      <c r="A230" s="120" t="s">
        <v>32</v>
      </c>
      <c r="B230" s="149" t="s">
        <v>505</v>
      </c>
      <c r="C230" s="149" t="s">
        <v>566</v>
      </c>
      <c r="D230" s="82" t="s">
        <v>761</v>
      </c>
      <c r="E230" s="177"/>
      <c r="F230" s="143">
        <f>F231</f>
        <v>2282</v>
      </c>
      <c r="G230" s="174"/>
    </row>
    <row r="231" spans="1:7" ht="30" customHeight="1">
      <c r="A231" s="120" t="s">
        <v>38</v>
      </c>
      <c r="B231" s="149">
        <v>11</v>
      </c>
      <c r="C231" s="82" t="s">
        <v>566</v>
      </c>
      <c r="D231" s="82" t="s">
        <v>794</v>
      </c>
      <c r="E231" s="177"/>
      <c r="F231" s="143">
        <f>F232</f>
        <v>2282</v>
      </c>
      <c r="G231" s="174"/>
    </row>
    <row r="232" spans="1:7" ht="16.5" customHeight="1">
      <c r="A232" s="120" t="s">
        <v>797</v>
      </c>
      <c r="B232" s="149" t="s">
        <v>505</v>
      </c>
      <c r="C232" s="82" t="s">
        <v>566</v>
      </c>
      <c r="D232" s="82" t="s">
        <v>795</v>
      </c>
      <c r="E232" s="177"/>
      <c r="F232" s="143">
        <f>F233</f>
        <v>2282</v>
      </c>
      <c r="G232" s="174"/>
    </row>
    <row r="233" spans="1:7" ht="16.5" customHeight="1">
      <c r="A233" s="120" t="s">
        <v>798</v>
      </c>
      <c r="B233" s="149" t="s">
        <v>505</v>
      </c>
      <c r="C233" s="82" t="s">
        <v>566</v>
      </c>
      <c r="D233" s="82" t="s">
        <v>796</v>
      </c>
      <c r="E233" s="177"/>
      <c r="F233" s="143">
        <f>F234+F235</f>
        <v>2282</v>
      </c>
      <c r="G233" s="174"/>
    </row>
    <row r="234" spans="1:7" ht="16.5" customHeight="1">
      <c r="A234" s="119" t="s">
        <v>500</v>
      </c>
      <c r="B234" s="149" t="s">
        <v>505</v>
      </c>
      <c r="C234" s="82" t="s">
        <v>566</v>
      </c>
      <c r="D234" s="82" t="s">
        <v>796</v>
      </c>
      <c r="E234" s="177" t="s">
        <v>503</v>
      </c>
      <c r="F234" s="143">
        <v>782</v>
      </c>
      <c r="G234" s="174"/>
    </row>
    <row r="235" spans="1:7" ht="30">
      <c r="A235" s="119" t="s">
        <v>511</v>
      </c>
      <c r="B235" s="149">
        <v>11</v>
      </c>
      <c r="C235" s="82" t="s">
        <v>566</v>
      </c>
      <c r="D235" s="82" t="s">
        <v>796</v>
      </c>
      <c r="E235" s="148" t="s">
        <v>506</v>
      </c>
      <c r="F235" s="143">
        <v>1500</v>
      </c>
      <c r="G235" s="174"/>
    </row>
    <row r="236" spans="1:7" ht="29.25">
      <c r="A236" s="313" t="s">
        <v>449</v>
      </c>
      <c r="B236" s="250">
        <v>14</v>
      </c>
      <c r="C236" s="149"/>
      <c r="D236" s="82"/>
      <c r="E236" s="148"/>
      <c r="F236" s="267">
        <f>F237</f>
        <v>82551.9</v>
      </c>
      <c r="G236" s="174"/>
    </row>
    <row r="237" spans="1:8" ht="15">
      <c r="A237" s="88" t="s">
        <v>394</v>
      </c>
      <c r="B237" s="149">
        <v>14</v>
      </c>
      <c r="C237" s="149" t="s">
        <v>564</v>
      </c>
      <c r="D237" s="82" t="s">
        <v>721</v>
      </c>
      <c r="E237" s="148"/>
      <c r="F237" s="154">
        <f>F238+F239</f>
        <v>82551.9</v>
      </c>
      <c r="G237" s="174"/>
      <c r="H237" s="309"/>
    </row>
    <row r="238" spans="1:7" ht="31.5" customHeight="1">
      <c r="A238" s="88" t="s">
        <v>799</v>
      </c>
      <c r="B238" s="117" t="s">
        <v>645</v>
      </c>
      <c r="C238" s="117" t="s">
        <v>564</v>
      </c>
      <c r="D238" s="117">
        <v>9900080040</v>
      </c>
      <c r="E238" s="117">
        <v>500</v>
      </c>
      <c r="F238" s="154">
        <v>82069.7</v>
      </c>
      <c r="G238" s="174"/>
    </row>
    <row r="239" spans="1:7" ht="30.75" customHeight="1">
      <c r="A239" s="88" t="s">
        <v>800</v>
      </c>
      <c r="B239" s="117" t="s">
        <v>645</v>
      </c>
      <c r="C239" s="117" t="s">
        <v>564</v>
      </c>
      <c r="D239" s="117">
        <v>9900080060</v>
      </c>
      <c r="E239" s="117" t="s">
        <v>644</v>
      </c>
      <c r="F239" s="154">
        <v>482.2</v>
      </c>
      <c r="G239" s="174"/>
    </row>
    <row r="240" spans="1:8" ht="14.25">
      <c r="A240" s="138" t="s">
        <v>571</v>
      </c>
      <c r="B240" s="155"/>
      <c r="C240" s="182"/>
      <c r="D240" s="155"/>
      <c r="E240" s="182"/>
      <c r="F240" s="268">
        <f>F236+F228+F215+F208+F195+F139+F134+F127+F113+F102+F97+F16</f>
        <v>761227.4</v>
      </c>
      <c r="G240" s="311"/>
      <c r="H240" s="308"/>
    </row>
    <row r="241" spans="1:7" ht="14.25">
      <c r="A241" s="138"/>
      <c r="B241" s="155"/>
      <c r="C241" s="182"/>
      <c r="D241" s="155"/>
      <c r="E241" s="182"/>
      <c r="F241" s="268">
        <v>761227.4</v>
      </c>
      <c r="G241" s="174"/>
    </row>
    <row r="242" spans="1:7" ht="15">
      <c r="A242" s="77"/>
      <c r="B242" s="183"/>
      <c r="C242" s="184"/>
      <c r="D242" s="183"/>
      <c r="E242" s="184"/>
      <c r="F242" s="199">
        <f>F240-F241</f>
        <v>0</v>
      </c>
      <c r="G242" s="174"/>
    </row>
    <row r="243" spans="1:7" ht="15">
      <c r="A243" s="78"/>
      <c r="B243" s="183"/>
      <c r="C243" s="184"/>
      <c r="D243" s="183"/>
      <c r="E243" s="184"/>
      <c r="F243" s="200"/>
      <c r="G243" s="174"/>
    </row>
    <row r="244" spans="1:7" ht="15">
      <c r="A244" s="77"/>
      <c r="B244" s="183"/>
      <c r="C244" s="184"/>
      <c r="D244" s="183"/>
      <c r="E244" s="184"/>
      <c r="F244" s="75"/>
      <c r="G244" s="174"/>
    </row>
    <row r="245" spans="1:7" ht="15">
      <c r="A245" s="77"/>
      <c r="B245" s="183"/>
      <c r="C245" s="184"/>
      <c r="D245" s="183"/>
      <c r="E245" s="184"/>
      <c r="F245" s="75"/>
      <c r="G245" s="174"/>
    </row>
    <row r="246" spans="1:7" ht="15">
      <c r="A246" s="77"/>
      <c r="B246" s="183"/>
      <c r="C246" s="184"/>
      <c r="D246" s="183"/>
      <c r="E246" s="184"/>
      <c r="F246" s="75"/>
      <c r="G246" s="174"/>
    </row>
    <row r="247" spans="1:7" ht="15">
      <c r="A247" s="77"/>
      <c r="B247" s="183"/>
      <c r="C247" s="184"/>
      <c r="D247" s="183"/>
      <c r="E247" s="184"/>
      <c r="F247" s="75"/>
      <c r="G247" s="174"/>
    </row>
    <row r="248" spans="1:7" ht="15">
      <c r="A248" s="75"/>
      <c r="B248" s="183"/>
      <c r="C248" s="184"/>
      <c r="D248" s="183"/>
      <c r="E248" s="184"/>
      <c r="F248" s="75"/>
      <c r="G248" s="174"/>
    </row>
    <row r="249" spans="1:7" ht="15">
      <c r="A249" s="75"/>
      <c r="B249" s="183"/>
      <c r="C249" s="184"/>
      <c r="D249" s="183"/>
      <c r="E249" s="184"/>
      <c r="F249" s="75"/>
      <c r="G249" s="174"/>
    </row>
    <row r="250" spans="1:7" ht="15">
      <c r="A250" s="75"/>
      <c r="B250" s="183"/>
      <c r="C250" s="184"/>
      <c r="D250" s="183"/>
      <c r="E250" s="184"/>
      <c r="F250" s="75"/>
      <c r="G250" s="174"/>
    </row>
    <row r="251" spans="1:7" ht="15">
      <c r="A251" s="75"/>
      <c r="B251" s="183"/>
      <c r="C251" s="184"/>
      <c r="D251" s="183"/>
      <c r="E251" s="184"/>
      <c r="F251" s="75"/>
      <c r="G251" s="174"/>
    </row>
    <row r="252" spans="1:7" ht="15">
      <c r="A252" s="75"/>
      <c r="B252" s="183"/>
      <c r="C252" s="184"/>
      <c r="D252" s="183"/>
      <c r="E252" s="184"/>
      <c r="F252" s="75"/>
      <c r="G252" s="174"/>
    </row>
    <row r="253" spans="1:7" ht="15">
      <c r="A253" s="75"/>
      <c r="B253" s="183"/>
      <c r="C253" s="184"/>
      <c r="D253" s="183"/>
      <c r="E253" s="184"/>
      <c r="F253" s="75"/>
      <c r="G253" s="174"/>
    </row>
    <row r="254" spans="1:7" ht="15">
      <c r="A254" s="75"/>
      <c r="B254" s="183"/>
      <c r="C254" s="184"/>
      <c r="D254" s="183"/>
      <c r="E254" s="184"/>
      <c r="F254" s="75"/>
      <c r="G254" s="174"/>
    </row>
    <row r="255" spans="1:7" ht="15">
      <c r="A255" s="75"/>
      <c r="B255" s="183"/>
      <c r="C255" s="184"/>
      <c r="D255" s="183"/>
      <c r="E255" s="184"/>
      <c r="F255" s="75"/>
      <c r="G255" s="174"/>
    </row>
    <row r="256" spans="1:7" ht="15">
      <c r="A256" s="75"/>
      <c r="B256" s="183"/>
      <c r="C256" s="184"/>
      <c r="D256" s="183"/>
      <c r="E256" s="184"/>
      <c r="F256" s="75"/>
      <c r="G256" s="174"/>
    </row>
    <row r="257" spans="1:7" ht="15">
      <c r="A257" s="75"/>
      <c r="B257" s="183"/>
      <c r="C257" s="184"/>
      <c r="D257" s="183"/>
      <c r="E257" s="184"/>
      <c r="F257" s="75"/>
      <c r="G257" s="174"/>
    </row>
    <row r="258" spans="1:7" ht="15">
      <c r="A258" s="75"/>
      <c r="B258" s="183"/>
      <c r="C258" s="184"/>
      <c r="D258" s="183"/>
      <c r="E258" s="184"/>
      <c r="F258" s="75"/>
      <c r="G258" s="174"/>
    </row>
    <row r="259" spans="1:7" ht="15">
      <c r="A259" s="75"/>
      <c r="B259" s="183"/>
      <c r="C259" s="184"/>
      <c r="D259" s="183"/>
      <c r="E259" s="184"/>
      <c r="F259" s="75"/>
      <c r="G259" s="174"/>
    </row>
    <row r="260" spans="1:7" ht="15">
      <c r="A260" s="75"/>
      <c r="B260" s="183"/>
      <c r="C260" s="184"/>
      <c r="D260" s="183"/>
      <c r="E260" s="184"/>
      <c r="F260" s="75"/>
      <c r="G260" s="174"/>
    </row>
    <row r="261" spans="1:7" ht="15">
      <c r="A261" s="75"/>
      <c r="B261" s="183"/>
      <c r="C261" s="184"/>
      <c r="D261" s="183"/>
      <c r="E261" s="184"/>
      <c r="F261" s="75"/>
      <c r="G261" s="174"/>
    </row>
    <row r="262" spans="1:7" ht="15">
      <c r="A262" s="75"/>
      <c r="B262" s="183"/>
      <c r="C262" s="184"/>
      <c r="D262" s="183"/>
      <c r="E262" s="184"/>
      <c r="F262" s="75"/>
      <c r="G262" s="174"/>
    </row>
    <row r="263" spans="1:7" ht="15">
      <c r="A263" s="75"/>
      <c r="B263" s="183"/>
      <c r="C263" s="184"/>
      <c r="D263" s="183"/>
      <c r="E263" s="184"/>
      <c r="F263" s="75"/>
      <c r="G263" s="174"/>
    </row>
    <row r="264" spans="1:7" ht="15">
      <c r="A264" s="75"/>
      <c r="B264" s="183"/>
      <c r="C264" s="184"/>
      <c r="D264" s="183"/>
      <c r="E264" s="184"/>
      <c r="F264" s="75"/>
      <c r="G264" s="174"/>
    </row>
    <row r="265" spans="1:7" ht="15">
      <c r="A265" s="75"/>
      <c r="B265" s="183"/>
      <c r="C265" s="184"/>
      <c r="D265" s="183"/>
      <c r="E265" s="184"/>
      <c r="F265" s="75"/>
      <c r="G265" s="174"/>
    </row>
    <row r="266" spans="1:7" ht="15">
      <c r="A266" s="75"/>
      <c r="B266" s="183"/>
      <c r="C266" s="184"/>
      <c r="D266" s="183"/>
      <c r="E266" s="184"/>
      <c r="F266" s="75"/>
      <c r="G266" s="174"/>
    </row>
    <row r="267" spans="1:7" ht="15">
      <c r="A267" s="75"/>
      <c r="B267" s="183"/>
      <c r="C267" s="184"/>
      <c r="D267" s="183"/>
      <c r="E267" s="184"/>
      <c r="F267" s="75"/>
      <c r="G267" s="174"/>
    </row>
    <row r="268" spans="1:7" ht="15">
      <c r="A268" s="75"/>
      <c r="B268" s="183"/>
      <c r="C268" s="184"/>
      <c r="D268" s="183"/>
      <c r="E268" s="184"/>
      <c r="F268" s="75"/>
      <c r="G268" s="174"/>
    </row>
    <row r="269" spans="1:7" ht="15">
      <c r="A269" s="75"/>
      <c r="B269" s="183"/>
      <c r="C269" s="184"/>
      <c r="D269" s="183"/>
      <c r="E269" s="184"/>
      <c r="F269" s="75"/>
      <c r="G269" s="174"/>
    </row>
    <row r="270" spans="1:7" ht="15">
      <c r="A270" s="75"/>
      <c r="B270" s="183"/>
      <c r="C270" s="184"/>
      <c r="D270" s="183"/>
      <c r="E270" s="184"/>
      <c r="F270" s="75"/>
      <c r="G270" s="174"/>
    </row>
    <row r="271" spans="1:7" ht="15">
      <c r="A271" s="75"/>
      <c r="B271" s="183"/>
      <c r="C271" s="184"/>
      <c r="D271" s="183"/>
      <c r="E271" s="184"/>
      <c r="F271" s="75"/>
      <c r="G271" s="174"/>
    </row>
    <row r="272" spans="1:7" ht="15">
      <c r="A272" s="75"/>
      <c r="B272" s="185"/>
      <c r="C272" s="186"/>
      <c r="D272" s="185"/>
      <c r="E272" s="186"/>
      <c r="F272" s="75"/>
      <c r="G272" s="174"/>
    </row>
    <row r="273" spans="1:7" ht="15">
      <c r="A273" s="75"/>
      <c r="B273" s="185"/>
      <c r="C273" s="186"/>
      <c r="D273" s="185"/>
      <c r="E273" s="186"/>
      <c r="F273" s="75"/>
      <c r="G273" s="174"/>
    </row>
    <row r="274" spans="1:7" ht="15">
      <c r="A274" s="75"/>
      <c r="B274" s="185"/>
      <c r="C274" s="186"/>
      <c r="D274" s="185"/>
      <c r="E274" s="186"/>
      <c r="F274" s="75"/>
      <c r="G274" s="174"/>
    </row>
    <row r="275" spans="1:7" ht="15">
      <c r="A275" s="75"/>
      <c r="B275" s="185"/>
      <c r="C275" s="186"/>
      <c r="D275" s="185"/>
      <c r="E275" s="186"/>
      <c r="F275" s="75"/>
      <c r="G275" s="174"/>
    </row>
    <row r="276" spans="1:7" ht="15">
      <c r="A276" s="75"/>
      <c r="B276" s="185"/>
      <c r="C276" s="186"/>
      <c r="D276" s="185"/>
      <c r="E276" s="186"/>
      <c r="F276" s="75"/>
      <c r="G276" s="174"/>
    </row>
    <row r="277" spans="1:7" ht="15">
      <c r="A277" s="75"/>
      <c r="B277" s="185"/>
      <c r="C277" s="186"/>
      <c r="D277" s="185"/>
      <c r="E277" s="186"/>
      <c r="F277" s="75"/>
      <c r="G277" s="174"/>
    </row>
    <row r="278" spans="1:7" ht="15">
      <c r="A278" s="75"/>
      <c r="B278" s="185"/>
      <c r="C278" s="186"/>
      <c r="D278" s="185"/>
      <c r="E278" s="186"/>
      <c r="F278" s="75"/>
      <c r="G278" s="174"/>
    </row>
    <row r="279" spans="1:7" ht="15">
      <c r="A279" s="75"/>
      <c r="B279" s="185"/>
      <c r="C279" s="186"/>
      <c r="D279" s="185"/>
      <c r="E279" s="186"/>
      <c r="F279" s="75"/>
      <c r="G279" s="174"/>
    </row>
    <row r="280" spans="1:7" ht="15">
      <c r="A280" s="75"/>
      <c r="B280" s="185"/>
      <c r="C280" s="186"/>
      <c r="D280" s="185"/>
      <c r="E280" s="186"/>
      <c r="F280" s="75"/>
      <c r="G280" s="174"/>
    </row>
    <row r="281" spans="1:7" ht="15">
      <c r="A281" s="75"/>
      <c r="B281" s="185"/>
      <c r="C281" s="186"/>
      <c r="D281" s="185"/>
      <c r="E281" s="186"/>
      <c r="F281" s="75"/>
      <c r="G281" s="174"/>
    </row>
    <row r="282" spans="1:7" ht="15">
      <c r="A282" s="75"/>
      <c r="B282" s="185"/>
      <c r="C282" s="186"/>
      <c r="D282" s="185"/>
      <c r="E282" s="186"/>
      <c r="F282" s="75"/>
      <c r="G282" s="174"/>
    </row>
    <row r="283" spans="1:7" ht="15">
      <c r="A283" s="75"/>
      <c r="B283" s="185"/>
      <c r="C283" s="186"/>
      <c r="D283" s="185"/>
      <c r="E283" s="186"/>
      <c r="F283" s="75"/>
      <c r="G283" s="174"/>
    </row>
    <row r="284" spans="1:7" ht="15">
      <c r="A284" s="75"/>
      <c r="B284" s="185"/>
      <c r="C284" s="186"/>
      <c r="D284" s="185"/>
      <c r="E284" s="186"/>
      <c r="F284" s="75"/>
      <c r="G284" s="174"/>
    </row>
    <row r="285" spans="1:7" ht="15">
      <c r="A285" s="75"/>
      <c r="B285" s="185"/>
      <c r="C285" s="186"/>
      <c r="D285" s="185"/>
      <c r="E285" s="186"/>
      <c r="F285" s="75"/>
      <c r="G285" s="174"/>
    </row>
    <row r="286" spans="1:7" ht="15">
      <c r="A286" s="75"/>
      <c r="B286" s="185"/>
      <c r="C286" s="186"/>
      <c r="D286" s="185"/>
      <c r="E286" s="186"/>
      <c r="F286" s="75"/>
      <c r="G286" s="174"/>
    </row>
    <row r="287" spans="1:7" ht="15">
      <c r="A287" s="75"/>
      <c r="B287" s="185"/>
      <c r="C287" s="186"/>
      <c r="D287" s="185"/>
      <c r="E287" s="186"/>
      <c r="F287" s="75"/>
      <c r="G287" s="174"/>
    </row>
    <row r="288" spans="1:7" ht="15">
      <c r="A288" s="75"/>
      <c r="B288" s="185"/>
      <c r="C288" s="186"/>
      <c r="D288" s="185"/>
      <c r="E288" s="186"/>
      <c r="F288" s="75"/>
      <c r="G288" s="174"/>
    </row>
    <row r="289" spans="1:7" ht="15">
      <c r="A289" s="75"/>
      <c r="B289" s="185"/>
      <c r="C289" s="186"/>
      <c r="D289" s="185"/>
      <c r="E289" s="186"/>
      <c r="F289" s="75"/>
      <c r="G289" s="174"/>
    </row>
    <row r="290" spans="1:7" ht="15">
      <c r="A290" s="75"/>
      <c r="B290" s="185"/>
      <c r="C290" s="186"/>
      <c r="D290" s="185"/>
      <c r="E290" s="186"/>
      <c r="F290" s="75"/>
      <c r="G290" s="174"/>
    </row>
    <row r="291" spans="1:7" ht="15">
      <c r="A291" s="75"/>
      <c r="B291" s="185"/>
      <c r="C291" s="186"/>
      <c r="D291" s="185"/>
      <c r="E291" s="186"/>
      <c r="F291" s="75"/>
      <c r="G291" s="174"/>
    </row>
    <row r="292" spans="1:7" ht="15">
      <c r="A292" s="75"/>
      <c r="B292" s="185"/>
      <c r="C292" s="186"/>
      <c r="D292" s="185"/>
      <c r="E292" s="186"/>
      <c r="F292" s="75"/>
      <c r="G292" s="174"/>
    </row>
    <row r="293" spans="1:7" ht="15">
      <c r="A293" s="75"/>
      <c r="B293" s="185"/>
      <c r="C293" s="186"/>
      <c r="D293" s="185"/>
      <c r="E293" s="186"/>
      <c r="F293" s="75"/>
      <c r="G293" s="174"/>
    </row>
    <row r="294" spans="1:7" ht="15">
      <c r="A294" s="75"/>
      <c r="B294" s="185"/>
      <c r="C294" s="186"/>
      <c r="D294" s="185"/>
      <c r="E294" s="186"/>
      <c r="F294" s="75"/>
      <c r="G294" s="174"/>
    </row>
    <row r="295" spans="1:7" ht="15">
      <c r="A295" s="75"/>
      <c r="B295" s="185"/>
      <c r="C295" s="186"/>
      <c r="D295" s="185"/>
      <c r="E295" s="186"/>
      <c r="F295" s="75"/>
      <c r="G295" s="174"/>
    </row>
    <row r="296" spans="1:7" ht="15">
      <c r="A296" s="75"/>
      <c r="B296" s="185"/>
      <c r="C296" s="186"/>
      <c r="D296" s="185"/>
      <c r="E296" s="186"/>
      <c r="F296" s="75"/>
      <c r="G296" s="174"/>
    </row>
    <row r="297" spans="1:7" ht="15">
      <c r="A297" s="75"/>
      <c r="B297" s="185"/>
      <c r="C297" s="186"/>
      <c r="D297" s="185"/>
      <c r="E297" s="186"/>
      <c r="F297" s="75"/>
      <c r="G297" s="174"/>
    </row>
    <row r="298" spans="1:7" ht="15">
      <c r="A298" s="75"/>
      <c r="B298" s="185"/>
      <c r="C298" s="186"/>
      <c r="D298" s="185"/>
      <c r="E298" s="186"/>
      <c r="F298" s="75"/>
      <c r="G298" s="174"/>
    </row>
    <row r="299" spans="1:7" ht="15">
      <c r="A299" s="75"/>
      <c r="B299" s="185"/>
      <c r="C299" s="186"/>
      <c r="D299" s="185"/>
      <c r="E299" s="186"/>
      <c r="F299" s="75"/>
      <c r="G299" s="174"/>
    </row>
    <row r="300" spans="1:7" ht="15">
      <c r="A300" s="75"/>
      <c r="B300" s="185"/>
      <c r="C300" s="186"/>
      <c r="D300" s="185"/>
      <c r="E300" s="186"/>
      <c r="F300" s="75"/>
      <c r="G300" s="174"/>
    </row>
    <row r="301" spans="1:7" ht="15">
      <c r="A301" s="75"/>
      <c r="B301" s="185"/>
      <c r="C301" s="186"/>
      <c r="D301" s="185"/>
      <c r="E301" s="186"/>
      <c r="F301" s="75"/>
      <c r="G301" s="174"/>
    </row>
    <row r="302" spans="1:7" ht="15">
      <c r="A302" s="75"/>
      <c r="B302" s="185"/>
      <c r="C302" s="186"/>
      <c r="D302" s="185"/>
      <c r="E302" s="186"/>
      <c r="F302" s="75"/>
      <c r="G302" s="174"/>
    </row>
    <row r="303" spans="1:7" ht="15">
      <c r="A303" s="75"/>
      <c r="B303" s="185"/>
      <c r="C303" s="186"/>
      <c r="D303" s="185"/>
      <c r="E303" s="186"/>
      <c r="F303" s="75"/>
      <c r="G303" s="174"/>
    </row>
    <row r="304" spans="1:7" ht="15">
      <c r="A304" s="75"/>
      <c r="B304" s="185"/>
      <c r="C304" s="186"/>
      <c r="D304" s="185"/>
      <c r="E304" s="186"/>
      <c r="F304" s="75"/>
      <c r="G304" s="174"/>
    </row>
    <row r="305" spans="1:7" ht="15">
      <c r="A305" s="75"/>
      <c r="B305" s="185"/>
      <c r="C305" s="186"/>
      <c r="D305" s="185"/>
      <c r="E305" s="186"/>
      <c r="F305" s="75"/>
      <c r="G305" s="174"/>
    </row>
    <row r="306" spans="1:7" ht="15">
      <c r="A306" s="75"/>
      <c r="B306" s="185"/>
      <c r="C306" s="186"/>
      <c r="D306" s="185"/>
      <c r="E306" s="186"/>
      <c r="F306" s="75"/>
      <c r="G306" s="174"/>
    </row>
    <row r="307" spans="1:7" ht="15">
      <c r="A307" s="75"/>
      <c r="B307" s="185"/>
      <c r="C307" s="186"/>
      <c r="D307" s="185"/>
      <c r="E307" s="186"/>
      <c r="F307" s="75"/>
      <c r="G307" s="174"/>
    </row>
    <row r="308" spans="1:7" ht="15">
      <c r="A308" s="75"/>
      <c r="B308" s="185"/>
      <c r="C308" s="186"/>
      <c r="D308" s="185"/>
      <c r="E308" s="186"/>
      <c r="F308" s="75"/>
      <c r="G308" s="174"/>
    </row>
    <row r="309" spans="1:7" ht="15">
      <c r="A309" s="75"/>
      <c r="B309" s="185"/>
      <c r="C309" s="186"/>
      <c r="D309" s="185"/>
      <c r="E309" s="186"/>
      <c r="F309" s="75"/>
      <c r="G309" s="174"/>
    </row>
    <row r="310" spans="1:7" ht="15">
      <c r="A310" s="75"/>
      <c r="B310" s="185"/>
      <c r="C310" s="186"/>
      <c r="D310" s="185"/>
      <c r="E310" s="186"/>
      <c r="F310" s="75"/>
      <c r="G310" s="174"/>
    </row>
    <row r="311" spans="1:7" ht="15">
      <c r="A311" s="75"/>
      <c r="B311" s="185"/>
      <c r="C311" s="186"/>
      <c r="D311" s="185"/>
      <c r="E311" s="186"/>
      <c r="F311" s="75"/>
      <c r="G311" s="174"/>
    </row>
    <row r="312" spans="1:7" ht="15">
      <c r="A312" s="75"/>
      <c r="B312" s="185"/>
      <c r="C312" s="186"/>
      <c r="D312" s="185"/>
      <c r="E312" s="186"/>
      <c r="F312" s="75"/>
      <c r="G312" s="174"/>
    </row>
    <row r="313" spans="1:7" ht="15">
      <c r="A313" s="75"/>
      <c r="B313" s="185"/>
      <c r="C313" s="186"/>
      <c r="D313" s="185"/>
      <c r="E313" s="186"/>
      <c r="F313" s="75"/>
      <c r="G313" s="174"/>
    </row>
    <row r="314" spans="1:7" ht="15">
      <c r="A314" s="75"/>
      <c r="B314" s="185"/>
      <c r="C314" s="186"/>
      <c r="D314" s="185"/>
      <c r="E314" s="186"/>
      <c r="F314" s="75"/>
      <c r="G314" s="174"/>
    </row>
    <row r="315" spans="1:7" ht="15">
      <c r="A315" s="75"/>
      <c r="B315" s="185"/>
      <c r="C315" s="186"/>
      <c r="D315" s="185"/>
      <c r="E315" s="186"/>
      <c r="F315" s="75"/>
      <c r="G315" s="174"/>
    </row>
    <row r="316" spans="1:7" ht="15">
      <c r="A316" s="75"/>
      <c r="B316" s="185"/>
      <c r="C316" s="186"/>
      <c r="D316" s="185"/>
      <c r="E316" s="186"/>
      <c r="F316" s="75"/>
      <c r="G316" s="174"/>
    </row>
    <row r="317" spans="1:7" ht="15">
      <c r="A317" s="75"/>
      <c r="B317" s="185"/>
      <c r="C317" s="186"/>
      <c r="D317" s="185"/>
      <c r="E317" s="186"/>
      <c r="F317" s="75"/>
      <c r="G317" s="174"/>
    </row>
    <row r="318" spans="1:7" ht="15">
      <c r="A318" s="75"/>
      <c r="B318" s="185"/>
      <c r="C318" s="186"/>
      <c r="D318" s="185"/>
      <c r="E318" s="186"/>
      <c r="F318" s="75"/>
      <c r="G318" s="174"/>
    </row>
    <row r="319" spans="1:7" ht="15">
      <c r="A319" s="75"/>
      <c r="B319" s="185"/>
      <c r="C319" s="186"/>
      <c r="D319" s="185"/>
      <c r="E319" s="186"/>
      <c r="F319" s="75"/>
      <c r="G319" s="174"/>
    </row>
    <row r="320" spans="1:7" ht="15">
      <c r="A320" s="75"/>
      <c r="B320" s="185"/>
      <c r="C320" s="186"/>
      <c r="D320" s="185"/>
      <c r="E320" s="186"/>
      <c r="F320" s="75"/>
      <c r="G320" s="174"/>
    </row>
    <row r="321" spans="1:7" ht="15">
      <c r="A321" s="75"/>
      <c r="B321" s="185"/>
      <c r="C321" s="186"/>
      <c r="D321" s="185"/>
      <c r="E321" s="186"/>
      <c r="F321" s="75"/>
      <c r="G321" s="174"/>
    </row>
    <row r="322" spans="1:7" ht="15">
      <c r="A322" s="75"/>
      <c r="B322" s="185"/>
      <c r="C322" s="186"/>
      <c r="D322" s="185"/>
      <c r="E322" s="186"/>
      <c r="F322" s="75"/>
      <c r="G322" s="174"/>
    </row>
    <row r="323" spans="1:7" ht="15">
      <c r="A323" s="75"/>
      <c r="B323" s="185"/>
      <c r="C323" s="186"/>
      <c r="D323" s="185"/>
      <c r="E323" s="186"/>
      <c r="F323" s="75"/>
      <c r="G323" s="174"/>
    </row>
    <row r="324" spans="1:7" ht="15">
      <c r="A324" s="75"/>
      <c r="B324" s="185"/>
      <c r="C324" s="186"/>
      <c r="D324" s="185"/>
      <c r="E324" s="186"/>
      <c r="F324" s="75"/>
      <c r="G324" s="174"/>
    </row>
    <row r="325" spans="1:7" ht="15">
      <c r="A325" s="75"/>
      <c r="B325" s="185"/>
      <c r="C325" s="186"/>
      <c r="D325" s="185"/>
      <c r="E325" s="186"/>
      <c r="F325" s="75"/>
      <c r="G325" s="174"/>
    </row>
    <row r="326" spans="1:7" ht="15">
      <c r="A326" s="75"/>
      <c r="B326" s="185"/>
      <c r="C326" s="186"/>
      <c r="D326" s="185"/>
      <c r="E326" s="186"/>
      <c r="F326" s="75"/>
      <c r="G326" s="174"/>
    </row>
    <row r="327" spans="1:7" ht="15">
      <c r="A327" s="75"/>
      <c r="B327" s="185"/>
      <c r="C327" s="186"/>
      <c r="D327" s="185"/>
      <c r="E327" s="186"/>
      <c r="F327" s="75"/>
      <c r="G327" s="174"/>
    </row>
    <row r="328" spans="1:7" ht="15">
      <c r="A328" s="75"/>
      <c r="B328" s="185"/>
      <c r="C328" s="186"/>
      <c r="D328" s="185"/>
      <c r="E328" s="186"/>
      <c r="F328" s="75"/>
      <c r="G328" s="174"/>
    </row>
    <row r="329" spans="1:7" ht="15">
      <c r="A329" s="75"/>
      <c r="B329" s="185"/>
      <c r="C329" s="186"/>
      <c r="D329" s="185"/>
      <c r="E329" s="186"/>
      <c r="F329" s="75"/>
      <c r="G329" s="174"/>
    </row>
    <row r="330" spans="1:7" ht="15">
      <c r="A330" s="75"/>
      <c r="B330" s="185"/>
      <c r="C330" s="186"/>
      <c r="D330" s="185"/>
      <c r="E330" s="186"/>
      <c r="F330" s="75"/>
      <c r="G330" s="174"/>
    </row>
    <row r="331" spans="1:7" ht="15">
      <c r="A331" s="75"/>
      <c r="B331" s="185"/>
      <c r="C331" s="186"/>
      <c r="D331" s="185"/>
      <c r="E331" s="186"/>
      <c r="F331" s="75"/>
      <c r="G331" s="174"/>
    </row>
    <row r="332" spans="1:7" ht="15">
      <c r="A332" s="75"/>
      <c r="B332" s="185"/>
      <c r="C332" s="186"/>
      <c r="D332" s="185"/>
      <c r="E332" s="186"/>
      <c r="F332" s="75"/>
      <c r="G332" s="174"/>
    </row>
    <row r="333" spans="1:7" ht="15">
      <c r="A333" s="75"/>
      <c r="B333" s="185"/>
      <c r="C333" s="186"/>
      <c r="D333" s="185"/>
      <c r="E333" s="186"/>
      <c r="F333" s="75"/>
      <c r="G333" s="174"/>
    </row>
    <row r="334" spans="1:7" ht="15">
      <c r="A334" s="75"/>
      <c r="B334" s="185"/>
      <c r="C334" s="186"/>
      <c r="D334" s="185"/>
      <c r="E334" s="186"/>
      <c r="F334" s="75"/>
      <c r="G334" s="174"/>
    </row>
    <row r="335" spans="1:7" ht="15">
      <c r="A335" s="75"/>
      <c r="B335" s="185"/>
      <c r="C335" s="186"/>
      <c r="D335" s="185"/>
      <c r="E335" s="186"/>
      <c r="F335" s="75"/>
      <c r="G335" s="174"/>
    </row>
    <row r="336" spans="1:7" ht="15">
      <c r="A336" s="75"/>
      <c r="B336" s="185"/>
      <c r="C336" s="186"/>
      <c r="D336" s="185"/>
      <c r="E336" s="186"/>
      <c r="F336" s="75"/>
      <c r="G336" s="174"/>
    </row>
    <row r="337" spans="1:7" ht="15">
      <c r="A337" s="75"/>
      <c r="B337" s="185"/>
      <c r="C337" s="186"/>
      <c r="D337" s="185"/>
      <c r="E337" s="186"/>
      <c r="F337" s="75"/>
      <c r="G337" s="174"/>
    </row>
    <row r="338" spans="1:7" ht="15">
      <c r="A338" s="75"/>
      <c r="B338" s="185"/>
      <c r="C338" s="186"/>
      <c r="D338" s="185"/>
      <c r="E338" s="186"/>
      <c r="F338" s="75"/>
      <c r="G338" s="174"/>
    </row>
    <row r="339" spans="1:7" ht="15">
      <c r="A339" s="75"/>
      <c r="B339" s="185"/>
      <c r="C339" s="186"/>
      <c r="D339" s="185"/>
      <c r="E339" s="186"/>
      <c r="F339" s="75"/>
      <c r="G339" s="174"/>
    </row>
    <row r="340" spans="1:7" ht="15">
      <c r="A340" s="75"/>
      <c r="B340" s="185"/>
      <c r="C340" s="186"/>
      <c r="D340" s="185"/>
      <c r="E340" s="186"/>
      <c r="F340" s="75"/>
      <c r="G340" s="174"/>
    </row>
    <row r="341" spans="1:7" ht="15">
      <c r="A341" s="75"/>
      <c r="B341" s="185"/>
      <c r="C341" s="186"/>
      <c r="D341" s="185"/>
      <c r="E341" s="186"/>
      <c r="F341" s="75"/>
      <c r="G341" s="174"/>
    </row>
    <row r="342" spans="1:7" ht="15">
      <c r="A342" s="75"/>
      <c r="B342" s="185"/>
      <c r="C342" s="186"/>
      <c r="D342" s="185"/>
      <c r="E342" s="186"/>
      <c r="F342" s="75"/>
      <c r="G342" s="174"/>
    </row>
    <row r="343" spans="1:7" ht="15">
      <c r="A343" s="75"/>
      <c r="B343" s="185"/>
      <c r="C343" s="186"/>
      <c r="D343" s="185"/>
      <c r="E343" s="186"/>
      <c r="F343" s="75"/>
      <c r="G343" s="174"/>
    </row>
    <row r="344" spans="1:7" ht="15">
      <c r="A344" s="75"/>
      <c r="B344" s="185"/>
      <c r="C344" s="186"/>
      <c r="D344" s="185"/>
      <c r="E344" s="186"/>
      <c r="F344" s="75"/>
      <c r="G344" s="174"/>
    </row>
    <row r="345" spans="1:7" ht="15">
      <c r="A345" s="75"/>
      <c r="B345" s="185"/>
      <c r="C345" s="186"/>
      <c r="D345" s="185"/>
      <c r="E345" s="186"/>
      <c r="F345" s="75"/>
      <c r="G345" s="174"/>
    </row>
    <row r="346" spans="1:7" ht="15">
      <c r="A346" s="75"/>
      <c r="B346" s="185"/>
      <c r="C346" s="186"/>
      <c r="D346" s="185"/>
      <c r="E346" s="186"/>
      <c r="F346" s="75"/>
      <c r="G346" s="174"/>
    </row>
    <row r="347" spans="1:7" ht="15">
      <c r="A347" s="75"/>
      <c r="B347" s="185"/>
      <c r="C347" s="186"/>
      <c r="D347" s="185"/>
      <c r="E347" s="186"/>
      <c r="F347" s="75"/>
      <c r="G347" s="174"/>
    </row>
    <row r="348" spans="1:7" ht="15">
      <c r="A348" s="75"/>
      <c r="B348" s="185"/>
      <c r="C348" s="186"/>
      <c r="D348" s="185"/>
      <c r="E348" s="186"/>
      <c r="F348" s="75"/>
      <c r="G348" s="174"/>
    </row>
    <row r="349" spans="1:7" ht="15">
      <c r="A349" s="75"/>
      <c r="B349" s="185"/>
      <c r="C349" s="186"/>
      <c r="D349" s="185"/>
      <c r="E349" s="186"/>
      <c r="F349" s="75"/>
      <c r="G349" s="174"/>
    </row>
    <row r="350" spans="1:7" ht="15">
      <c r="A350" s="75"/>
      <c r="B350" s="185"/>
      <c r="C350" s="186"/>
      <c r="D350" s="185"/>
      <c r="E350" s="186"/>
      <c r="F350" s="75"/>
      <c r="G350" s="174"/>
    </row>
    <row r="351" spans="1:7" ht="15">
      <c r="A351" s="75"/>
      <c r="B351" s="185"/>
      <c r="C351" s="186"/>
      <c r="D351" s="185"/>
      <c r="E351" s="186"/>
      <c r="F351" s="75"/>
      <c r="G351" s="174"/>
    </row>
    <row r="352" spans="1:7" ht="15">
      <c r="A352" s="75"/>
      <c r="B352" s="185"/>
      <c r="C352" s="186"/>
      <c r="D352" s="185"/>
      <c r="E352" s="186"/>
      <c r="F352" s="75"/>
      <c r="G352" s="174"/>
    </row>
    <row r="353" spans="1:7" ht="15">
      <c r="A353" s="75"/>
      <c r="B353" s="185"/>
      <c r="C353" s="186"/>
      <c r="D353" s="185"/>
      <c r="E353" s="186"/>
      <c r="F353" s="75"/>
      <c r="G353" s="174"/>
    </row>
    <row r="354" spans="1:7" ht="15">
      <c r="A354" s="75"/>
      <c r="B354" s="185"/>
      <c r="C354" s="186"/>
      <c r="D354" s="185"/>
      <c r="E354" s="186"/>
      <c r="F354" s="75"/>
      <c r="G354" s="174"/>
    </row>
    <row r="355" spans="1:7" ht="15">
      <c r="A355" s="75"/>
      <c r="B355" s="185"/>
      <c r="C355" s="186"/>
      <c r="D355" s="185"/>
      <c r="E355" s="186"/>
      <c r="F355" s="75"/>
      <c r="G355" s="174"/>
    </row>
    <row r="356" spans="1:7" ht="15">
      <c r="A356" s="75"/>
      <c r="B356" s="185"/>
      <c r="C356" s="186"/>
      <c r="D356" s="185"/>
      <c r="E356" s="186"/>
      <c r="F356" s="75"/>
      <c r="G356" s="174"/>
    </row>
    <row r="357" spans="1:7" ht="15">
      <c r="A357" s="75"/>
      <c r="B357" s="185"/>
      <c r="C357" s="186"/>
      <c r="D357" s="185"/>
      <c r="E357" s="186"/>
      <c r="F357" s="75"/>
      <c r="G357" s="174"/>
    </row>
    <row r="358" spans="1:7" ht="15">
      <c r="A358" s="75"/>
      <c r="B358" s="185"/>
      <c r="C358" s="186"/>
      <c r="D358" s="185"/>
      <c r="E358" s="186"/>
      <c r="F358" s="75"/>
      <c r="G358" s="174"/>
    </row>
    <row r="359" spans="1:7" ht="15">
      <c r="A359" s="75"/>
      <c r="B359" s="185"/>
      <c r="C359" s="186"/>
      <c r="D359" s="185"/>
      <c r="E359" s="186"/>
      <c r="F359" s="75"/>
      <c r="G359" s="174"/>
    </row>
    <row r="360" spans="1:7" ht="15">
      <c r="A360" s="75"/>
      <c r="B360" s="185"/>
      <c r="C360" s="186"/>
      <c r="D360" s="185"/>
      <c r="E360" s="186"/>
      <c r="F360" s="75"/>
      <c r="G360" s="174"/>
    </row>
    <row r="361" spans="1:7" ht="15">
      <c r="A361" s="75"/>
      <c r="B361" s="185"/>
      <c r="C361" s="186"/>
      <c r="D361" s="185"/>
      <c r="E361" s="186"/>
      <c r="F361" s="75"/>
      <c r="G361" s="174"/>
    </row>
    <row r="362" spans="1:7" ht="15">
      <c r="A362" s="75"/>
      <c r="B362" s="185"/>
      <c r="C362" s="186"/>
      <c r="D362" s="185"/>
      <c r="E362" s="186"/>
      <c r="F362" s="75"/>
      <c r="G362" s="174"/>
    </row>
    <row r="363" spans="1:7" ht="15">
      <c r="A363" s="75"/>
      <c r="B363" s="185"/>
      <c r="C363" s="186"/>
      <c r="D363" s="185"/>
      <c r="E363" s="186"/>
      <c r="F363" s="75"/>
      <c r="G363" s="174"/>
    </row>
    <row r="364" spans="1:7" ht="15">
      <c r="A364" s="75"/>
      <c r="B364" s="185"/>
      <c r="C364" s="186"/>
      <c r="D364" s="185"/>
      <c r="E364" s="186"/>
      <c r="F364" s="75"/>
      <c r="G364" s="174"/>
    </row>
    <row r="365" spans="1:7" ht="15">
      <c r="A365" s="75"/>
      <c r="B365" s="185"/>
      <c r="C365" s="186"/>
      <c r="D365" s="185"/>
      <c r="E365" s="186"/>
      <c r="F365" s="75"/>
      <c r="G365" s="174"/>
    </row>
    <row r="366" spans="1:7" ht="15">
      <c r="A366" s="75"/>
      <c r="B366" s="185"/>
      <c r="C366" s="186"/>
      <c r="D366" s="185"/>
      <c r="E366" s="186"/>
      <c r="F366" s="75"/>
      <c r="G366" s="174"/>
    </row>
    <row r="367" spans="1:7" ht="15">
      <c r="A367" s="75"/>
      <c r="B367" s="185"/>
      <c r="C367" s="186"/>
      <c r="D367" s="185"/>
      <c r="E367" s="186"/>
      <c r="F367" s="75"/>
      <c r="G367" s="174"/>
    </row>
    <row r="368" spans="1:7" ht="15">
      <c r="A368" s="75"/>
      <c r="B368" s="185"/>
      <c r="C368" s="186"/>
      <c r="D368" s="185"/>
      <c r="E368" s="186"/>
      <c r="F368" s="75"/>
      <c r="G368" s="174"/>
    </row>
    <row r="369" spans="1:7" ht="15">
      <c r="A369" s="75"/>
      <c r="B369" s="185"/>
      <c r="C369" s="186"/>
      <c r="D369" s="185"/>
      <c r="E369" s="186"/>
      <c r="F369" s="75"/>
      <c r="G369" s="174"/>
    </row>
    <row r="370" spans="1:7" ht="15">
      <c r="A370" s="75"/>
      <c r="B370" s="185"/>
      <c r="C370" s="186"/>
      <c r="D370" s="185"/>
      <c r="E370" s="186"/>
      <c r="F370" s="75"/>
      <c r="G370" s="174"/>
    </row>
    <row r="371" spans="1:7" ht="15">
      <c r="A371" s="75"/>
      <c r="B371" s="185"/>
      <c r="C371" s="186"/>
      <c r="D371" s="185"/>
      <c r="E371" s="186"/>
      <c r="F371" s="75"/>
      <c r="G371" s="174"/>
    </row>
    <row r="372" spans="1:7" ht="15">
      <c r="A372" s="75"/>
      <c r="B372" s="185"/>
      <c r="C372" s="186"/>
      <c r="D372" s="185"/>
      <c r="E372" s="186"/>
      <c r="F372" s="75"/>
      <c r="G372" s="174"/>
    </row>
    <row r="373" spans="1:7" ht="15">
      <c r="A373" s="75"/>
      <c r="B373" s="185"/>
      <c r="C373" s="186"/>
      <c r="D373" s="185"/>
      <c r="E373" s="186"/>
      <c r="F373" s="75"/>
      <c r="G373" s="174"/>
    </row>
    <row r="374" spans="1:7" ht="15">
      <c r="A374" s="75"/>
      <c r="B374" s="185"/>
      <c r="C374" s="186"/>
      <c r="D374" s="185"/>
      <c r="E374" s="186"/>
      <c r="F374" s="75"/>
      <c r="G374" s="174"/>
    </row>
    <row r="375" spans="1:7" ht="15">
      <c r="A375" s="75"/>
      <c r="B375" s="185"/>
      <c r="C375" s="186"/>
      <c r="D375" s="185"/>
      <c r="E375" s="186"/>
      <c r="F375" s="75"/>
      <c r="G375" s="174"/>
    </row>
    <row r="376" spans="1:7" ht="15">
      <c r="A376" s="75"/>
      <c r="B376" s="185"/>
      <c r="C376" s="186"/>
      <c r="D376" s="185"/>
      <c r="E376" s="186"/>
      <c r="F376" s="75"/>
      <c r="G376" s="174"/>
    </row>
    <row r="377" spans="1:7" ht="15">
      <c r="A377" s="75"/>
      <c r="B377" s="185"/>
      <c r="C377" s="186"/>
      <c r="D377" s="185"/>
      <c r="E377" s="186"/>
      <c r="F377" s="75"/>
      <c r="G377" s="174"/>
    </row>
    <row r="378" spans="1:7" ht="15">
      <c r="A378" s="75"/>
      <c r="B378" s="185"/>
      <c r="C378" s="186"/>
      <c r="D378" s="185"/>
      <c r="E378" s="186"/>
      <c r="F378" s="75"/>
      <c r="G378" s="174"/>
    </row>
    <row r="379" spans="1:7" ht="15">
      <c r="A379" s="75"/>
      <c r="B379" s="185"/>
      <c r="C379" s="186"/>
      <c r="D379" s="185"/>
      <c r="E379" s="186"/>
      <c r="F379" s="75"/>
      <c r="G379" s="174"/>
    </row>
    <row r="380" spans="1:7" ht="15">
      <c r="A380" s="75"/>
      <c r="B380" s="185"/>
      <c r="C380" s="186"/>
      <c r="D380" s="185"/>
      <c r="E380" s="186"/>
      <c r="F380" s="75"/>
      <c r="G380" s="174"/>
    </row>
    <row r="381" spans="1:7" ht="15">
      <c r="A381" s="75"/>
      <c r="B381" s="185"/>
      <c r="C381" s="186"/>
      <c r="D381" s="185"/>
      <c r="E381" s="186"/>
      <c r="F381" s="75"/>
      <c r="G381" s="174"/>
    </row>
    <row r="382" spans="1:7" ht="15">
      <c r="A382" s="75"/>
      <c r="B382" s="185"/>
      <c r="C382" s="186"/>
      <c r="D382" s="185"/>
      <c r="E382" s="186"/>
      <c r="F382" s="75"/>
      <c r="G382" s="174"/>
    </row>
    <row r="383" spans="1:7" ht="15">
      <c r="A383" s="75"/>
      <c r="B383" s="185"/>
      <c r="C383" s="186"/>
      <c r="D383" s="185"/>
      <c r="E383" s="186"/>
      <c r="F383" s="75"/>
      <c r="G383" s="174"/>
    </row>
    <row r="384" spans="1:7" ht="15">
      <c r="A384" s="75"/>
      <c r="B384" s="185"/>
      <c r="C384" s="186"/>
      <c r="D384" s="185"/>
      <c r="E384" s="186"/>
      <c r="F384" s="75"/>
      <c r="G384" s="174"/>
    </row>
    <row r="385" spans="1:7" ht="15">
      <c r="A385" s="75"/>
      <c r="B385" s="185"/>
      <c r="C385" s="186"/>
      <c r="D385" s="185"/>
      <c r="E385" s="186"/>
      <c r="F385" s="75"/>
      <c r="G385" s="174"/>
    </row>
    <row r="386" spans="1:7" ht="15">
      <c r="A386" s="75"/>
      <c r="B386" s="185"/>
      <c r="C386" s="186"/>
      <c r="D386" s="185"/>
      <c r="E386" s="186"/>
      <c r="F386" s="75"/>
      <c r="G386" s="174"/>
    </row>
    <row r="387" spans="1:7" ht="15">
      <c r="A387" s="75"/>
      <c r="B387" s="185"/>
      <c r="C387" s="186"/>
      <c r="D387" s="185"/>
      <c r="E387" s="186"/>
      <c r="F387" s="75"/>
      <c r="G387" s="174"/>
    </row>
    <row r="388" spans="1:7" ht="15">
      <c r="A388" s="75"/>
      <c r="B388" s="185"/>
      <c r="C388" s="186"/>
      <c r="D388" s="185"/>
      <c r="E388" s="186"/>
      <c r="F388" s="75"/>
      <c r="G388" s="174"/>
    </row>
    <row r="389" spans="1:7" ht="15">
      <c r="A389" s="75"/>
      <c r="B389" s="185"/>
      <c r="C389" s="186"/>
      <c r="D389" s="185"/>
      <c r="E389" s="186"/>
      <c r="F389" s="75"/>
      <c r="G389" s="174"/>
    </row>
    <row r="390" spans="1:7" ht="15">
      <c r="A390" s="75"/>
      <c r="B390" s="185"/>
      <c r="C390" s="186"/>
      <c r="D390" s="185"/>
      <c r="E390" s="186"/>
      <c r="F390" s="75"/>
      <c r="G390" s="174"/>
    </row>
    <row r="391" spans="1:7" ht="15">
      <c r="A391" s="75"/>
      <c r="B391" s="185"/>
      <c r="C391" s="186"/>
      <c r="D391" s="185"/>
      <c r="E391" s="186"/>
      <c r="F391" s="75"/>
      <c r="G391" s="174"/>
    </row>
    <row r="392" spans="1:7" ht="15">
      <c r="A392" s="75"/>
      <c r="B392" s="185"/>
      <c r="C392" s="186"/>
      <c r="D392" s="185"/>
      <c r="E392" s="186"/>
      <c r="F392" s="75"/>
      <c r="G392" s="174"/>
    </row>
    <row r="393" spans="1:7" ht="15">
      <c r="A393" s="75"/>
      <c r="B393" s="185"/>
      <c r="C393" s="186"/>
      <c r="D393" s="185"/>
      <c r="E393" s="186"/>
      <c r="F393" s="75"/>
      <c r="G393" s="174"/>
    </row>
    <row r="394" spans="1:7" ht="15">
      <c r="A394" s="75"/>
      <c r="B394" s="185"/>
      <c r="C394" s="186"/>
      <c r="D394" s="185"/>
      <c r="E394" s="186"/>
      <c r="F394" s="75"/>
      <c r="G394" s="174"/>
    </row>
    <row r="395" spans="1:7" ht="15">
      <c r="A395" s="75"/>
      <c r="B395" s="185"/>
      <c r="C395" s="186"/>
      <c r="D395" s="185"/>
      <c r="E395" s="186"/>
      <c r="F395" s="75"/>
      <c r="G395" s="174"/>
    </row>
    <row r="396" spans="1:7" ht="15">
      <c r="A396" s="75"/>
      <c r="B396" s="185"/>
      <c r="C396" s="186"/>
      <c r="D396" s="185"/>
      <c r="E396" s="186"/>
      <c r="F396" s="75"/>
      <c r="G396" s="174"/>
    </row>
    <row r="397" spans="1:7" ht="15">
      <c r="A397" s="75"/>
      <c r="B397" s="185"/>
      <c r="C397" s="186"/>
      <c r="D397" s="185"/>
      <c r="E397" s="186"/>
      <c r="F397" s="75"/>
      <c r="G397" s="174"/>
    </row>
    <row r="398" spans="1:7" ht="15">
      <c r="A398" s="75"/>
      <c r="B398" s="185"/>
      <c r="C398" s="186"/>
      <c r="D398" s="185"/>
      <c r="E398" s="186"/>
      <c r="F398" s="75"/>
      <c r="G398" s="174"/>
    </row>
    <row r="399" spans="1:7" ht="15">
      <c r="A399" s="75"/>
      <c r="B399" s="185"/>
      <c r="C399" s="186"/>
      <c r="D399" s="185"/>
      <c r="E399" s="186"/>
      <c r="F399" s="75"/>
      <c r="G399" s="174"/>
    </row>
    <row r="400" spans="1:7" ht="15">
      <c r="A400" s="75"/>
      <c r="B400" s="185"/>
      <c r="C400" s="186"/>
      <c r="D400" s="185"/>
      <c r="E400" s="186"/>
      <c r="F400" s="75"/>
      <c r="G400" s="174"/>
    </row>
    <row r="401" spans="1:7" ht="15">
      <c r="A401" s="75"/>
      <c r="B401" s="185"/>
      <c r="C401" s="186"/>
      <c r="D401" s="185"/>
      <c r="E401" s="186"/>
      <c r="F401" s="75"/>
      <c r="G401" s="174"/>
    </row>
    <row r="402" spans="1:7" ht="15">
      <c r="A402" s="75"/>
      <c r="B402" s="185"/>
      <c r="C402" s="186"/>
      <c r="D402" s="185"/>
      <c r="E402" s="186"/>
      <c r="F402" s="75"/>
      <c r="G402" s="174"/>
    </row>
    <row r="403" spans="1:7" ht="15">
      <c r="A403" s="75"/>
      <c r="B403" s="185"/>
      <c r="C403" s="186"/>
      <c r="D403" s="185"/>
      <c r="E403" s="186"/>
      <c r="F403" s="75"/>
      <c r="G403" s="174"/>
    </row>
    <row r="404" spans="1:7" ht="15">
      <c r="A404" s="75"/>
      <c r="B404" s="185"/>
      <c r="C404" s="186"/>
      <c r="D404" s="185"/>
      <c r="E404" s="186"/>
      <c r="F404" s="75"/>
      <c r="G404" s="174"/>
    </row>
    <row r="405" spans="1:7" ht="15">
      <c r="A405" s="75"/>
      <c r="B405" s="185"/>
      <c r="C405" s="186"/>
      <c r="D405" s="185"/>
      <c r="E405" s="186"/>
      <c r="F405" s="75"/>
      <c r="G405" s="174"/>
    </row>
    <row r="406" spans="1:7" ht="15">
      <c r="A406" s="75"/>
      <c r="B406" s="185"/>
      <c r="C406" s="186"/>
      <c r="D406" s="185"/>
      <c r="E406" s="186"/>
      <c r="F406" s="75"/>
      <c r="G406" s="174"/>
    </row>
    <row r="407" spans="1:7" ht="15">
      <c r="A407" s="75"/>
      <c r="B407" s="185"/>
      <c r="C407" s="186"/>
      <c r="D407" s="185"/>
      <c r="E407" s="186"/>
      <c r="F407" s="75"/>
      <c r="G407" s="174"/>
    </row>
    <row r="408" spans="1:7" ht="15">
      <c r="A408" s="75"/>
      <c r="B408" s="185"/>
      <c r="C408" s="186"/>
      <c r="D408" s="185"/>
      <c r="E408" s="186"/>
      <c r="F408" s="75"/>
      <c r="G408" s="174"/>
    </row>
    <row r="409" spans="1:7" ht="15">
      <c r="A409" s="75"/>
      <c r="B409" s="185"/>
      <c r="C409" s="186"/>
      <c r="D409" s="185"/>
      <c r="E409" s="186"/>
      <c r="F409" s="75"/>
      <c r="G409" s="174"/>
    </row>
    <row r="410" spans="1:7" ht="15">
      <c r="A410" s="75"/>
      <c r="B410" s="185"/>
      <c r="C410" s="186"/>
      <c r="D410" s="185"/>
      <c r="E410" s="186"/>
      <c r="F410" s="75"/>
      <c r="G410" s="174"/>
    </row>
    <row r="411" spans="1:7" ht="15">
      <c r="A411" s="75"/>
      <c r="B411" s="185"/>
      <c r="C411" s="186"/>
      <c r="D411" s="185"/>
      <c r="E411" s="186"/>
      <c r="F411" s="75"/>
      <c r="G411" s="174"/>
    </row>
    <row r="412" spans="1:7" ht="15">
      <c r="A412" s="75"/>
      <c r="B412" s="185"/>
      <c r="C412" s="186"/>
      <c r="D412" s="185"/>
      <c r="E412" s="186"/>
      <c r="F412" s="75"/>
      <c r="G412" s="174"/>
    </row>
    <row r="413" spans="1:7" ht="15">
      <c r="A413" s="75"/>
      <c r="B413" s="185"/>
      <c r="C413" s="186"/>
      <c r="D413" s="185"/>
      <c r="E413" s="186"/>
      <c r="F413" s="75"/>
      <c r="G413" s="174"/>
    </row>
    <row r="414" spans="1:7" ht="15">
      <c r="A414" s="75"/>
      <c r="B414" s="185"/>
      <c r="C414" s="186"/>
      <c r="D414" s="185"/>
      <c r="E414" s="186"/>
      <c r="F414" s="75"/>
      <c r="G414" s="174"/>
    </row>
    <row r="415" spans="1:7" ht="15">
      <c r="A415" s="75"/>
      <c r="B415" s="185"/>
      <c r="C415" s="186"/>
      <c r="D415" s="185"/>
      <c r="E415" s="186"/>
      <c r="F415" s="75"/>
      <c r="G415" s="174"/>
    </row>
    <row r="416" spans="1:7" ht="15">
      <c r="A416" s="75"/>
      <c r="B416" s="185"/>
      <c r="C416" s="186"/>
      <c r="D416" s="185"/>
      <c r="E416" s="186"/>
      <c r="F416" s="75"/>
      <c r="G416" s="174"/>
    </row>
    <row r="417" spans="1:7" ht="15">
      <c r="A417" s="75"/>
      <c r="B417" s="185"/>
      <c r="C417" s="186"/>
      <c r="D417" s="185"/>
      <c r="E417" s="186"/>
      <c r="F417" s="75"/>
      <c r="G417" s="174"/>
    </row>
    <row r="418" spans="1:7" ht="15">
      <c r="A418" s="75"/>
      <c r="B418" s="185"/>
      <c r="C418" s="186"/>
      <c r="D418" s="185"/>
      <c r="E418" s="186"/>
      <c r="F418" s="75"/>
      <c r="G418" s="174"/>
    </row>
    <row r="419" spans="1:7" ht="15">
      <c r="A419" s="75"/>
      <c r="B419" s="185"/>
      <c r="C419" s="186"/>
      <c r="D419" s="185"/>
      <c r="E419" s="186"/>
      <c r="F419" s="75"/>
      <c r="G419" s="174"/>
    </row>
    <row r="420" spans="1:7" ht="15">
      <c r="A420" s="75"/>
      <c r="B420" s="185"/>
      <c r="C420" s="186"/>
      <c r="D420" s="185"/>
      <c r="E420" s="186"/>
      <c r="F420" s="75"/>
      <c r="G420" s="174"/>
    </row>
    <row r="421" spans="1:7" ht="15">
      <c r="A421" s="75"/>
      <c r="B421" s="185"/>
      <c r="C421" s="186"/>
      <c r="D421" s="185"/>
      <c r="E421" s="186"/>
      <c r="F421" s="75"/>
      <c r="G421" s="174"/>
    </row>
    <row r="422" spans="1:7" ht="15">
      <c r="A422" s="75"/>
      <c r="B422" s="185"/>
      <c r="C422" s="186"/>
      <c r="D422" s="185"/>
      <c r="E422" s="186"/>
      <c r="F422" s="75"/>
      <c r="G422" s="174"/>
    </row>
    <row r="423" spans="1:7" ht="15">
      <c r="A423" s="75"/>
      <c r="B423" s="185"/>
      <c r="C423" s="186"/>
      <c r="D423" s="185"/>
      <c r="E423" s="186"/>
      <c r="F423" s="75"/>
      <c r="G423" s="174"/>
    </row>
    <row r="424" spans="1:7" ht="15">
      <c r="A424" s="75"/>
      <c r="B424" s="185"/>
      <c r="C424" s="186"/>
      <c r="D424" s="185"/>
      <c r="E424" s="186"/>
      <c r="F424" s="75"/>
      <c r="G424" s="174"/>
    </row>
    <row r="425" spans="1:7" ht="15">
      <c r="A425" s="75"/>
      <c r="B425" s="185"/>
      <c r="C425" s="186"/>
      <c r="D425" s="185"/>
      <c r="E425" s="186"/>
      <c r="F425" s="75"/>
      <c r="G425" s="174"/>
    </row>
    <row r="426" spans="1:7" ht="15">
      <c r="A426" s="75"/>
      <c r="B426" s="185"/>
      <c r="C426" s="186"/>
      <c r="D426" s="185"/>
      <c r="E426" s="186"/>
      <c r="F426" s="75"/>
      <c r="G426" s="174"/>
    </row>
    <row r="427" spans="1:7" ht="15">
      <c r="A427" s="75"/>
      <c r="B427" s="185"/>
      <c r="C427" s="186"/>
      <c r="D427" s="185"/>
      <c r="E427" s="186"/>
      <c r="F427" s="75"/>
      <c r="G427" s="174"/>
    </row>
    <row r="428" spans="1:7" ht="15">
      <c r="A428" s="75"/>
      <c r="B428" s="185"/>
      <c r="C428" s="186"/>
      <c r="D428" s="185"/>
      <c r="E428" s="186"/>
      <c r="F428" s="75"/>
      <c r="G428" s="174"/>
    </row>
    <row r="429" spans="1:7" ht="15">
      <c r="A429" s="75"/>
      <c r="B429" s="185"/>
      <c r="C429" s="186"/>
      <c r="D429" s="185"/>
      <c r="E429" s="186"/>
      <c r="F429" s="75"/>
      <c r="G429" s="174"/>
    </row>
    <row r="430" spans="1:7" ht="15">
      <c r="A430" s="75"/>
      <c r="B430" s="185"/>
      <c r="C430" s="186"/>
      <c r="D430" s="185"/>
      <c r="E430" s="186"/>
      <c r="F430" s="75"/>
      <c r="G430" s="174"/>
    </row>
    <row r="431" spans="1:7" ht="15">
      <c r="A431" s="75"/>
      <c r="B431" s="185"/>
      <c r="C431" s="186"/>
      <c r="D431" s="185"/>
      <c r="E431" s="186"/>
      <c r="F431" s="75"/>
      <c r="G431" s="174"/>
    </row>
    <row r="432" spans="1:7" ht="15">
      <c r="A432" s="75"/>
      <c r="B432" s="185"/>
      <c r="C432" s="186"/>
      <c r="D432" s="185"/>
      <c r="E432" s="186"/>
      <c r="F432" s="75"/>
      <c r="G432" s="174"/>
    </row>
    <row r="433" spans="1:7" ht="15">
      <c r="A433" s="75"/>
      <c r="B433" s="185"/>
      <c r="C433" s="186"/>
      <c r="D433" s="185"/>
      <c r="E433" s="186"/>
      <c r="F433" s="75"/>
      <c r="G433" s="174"/>
    </row>
    <row r="434" spans="1:7" ht="15">
      <c r="A434" s="75"/>
      <c r="B434" s="185"/>
      <c r="C434" s="186"/>
      <c r="D434" s="185"/>
      <c r="E434" s="186"/>
      <c r="F434" s="75"/>
      <c r="G434" s="174"/>
    </row>
    <row r="435" spans="1:7" ht="15">
      <c r="A435" s="75"/>
      <c r="B435" s="185"/>
      <c r="C435" s="186"/>
      <c r="D435" s="185"/>
      <c r="E435" s="186"/>
      <c r="F435" s="75"/>
      <c r="G435" s="174"/>
    </row>
    <row r="436" spans="1:7" ht="15">
      <c r="A436" s="75"/>
      <c r="B436" s="185"/>
      <c r="C436" s="186"/>
      <c r="D436" s="185"/>
      <c r="E436" s="186"/>
      <c r="F436" s="75"/>
      <c r="G436" s="174"/>
    </row>
    <row r="437" spans="1:7" ht="15">
      <c r="A437" s="75"/>
      <c r="B437" s="185"/>
      <c r="C437" s="186"/>
      <c r="D437" s="185"/>
      <c r="E437" s="186"/>
      <c r="F437" s="75"/>
      <c r="G437" s="174"/>
    </row>
    <row r="438" spans="1:7" ht="15">
      <c r="A438" s="75"/>
      <c r="B438" s="185"/>
      <c r="C438" s="186"/>
      <c r="D438" s="185"/>
      <c r="E438" s="186"/>
      <c r="F438" s="75"/>
      <c r="G438" s="174"/>
    </row>
    <row r="439" spans="1:7" ht="15">
      <c r="A439" s="75"/>
      <c r="B439" s="185"/>
      <c r="C439" s="186"/>
      <c r="D439" s="185"/>
      <c r="E439" s="186"/>
      <c r="F439" s="75"/>
      <c r="G439" s="174"/>
    </row>
    <row r="440" spans="1:7" ht="15">
      <c r="A440" s="75"/>
      <c r="B440" s="185"/>
      <c r="C440" s="186"/>
      <c r="D440" s="185"/>
      <c r="E440" s="186"/>
      <c r="F440" s="75"/>
      <c r="G440" s="174"/>
    </row>
    <row r="441" spans="1:7" ht="15">
      <c r="A441" s="75"/>
      <c r="B441" s="185"/>
      <c r="C441" s="186"/>
      <c r="D441" s="185"/>
      <c r="E441" s="186"/>
      <c r="F441" s="75"/>
      <c r="G441" s="174"/>
    </row>
    <row r="442" spans="1:7" ht="15">
      <c r="A442" s="75"/>
      <c r="B442" s="185"/>
      <c r="C442" s="186"/>
      <c r="D442" s="185"/>
      <c r="E442" s="186"/>
      <c r="F442" s="75"/>
      <c r="G442" s="174"/>
    </row>
    <row r="443" spans="1:7" ht="15">
      <c r="A443" s="75"/>
      <c r="B443" s="185"/>
      <c r="C443" s="186"/>
      <c r="D443" s="185"/>
      <c r="E443" s="186"/>
      <c r="F443" s="75"/>
      <c r="G443" s="174"/>
    </row>
    <row r="444" spans="1:7" ht="15">
      <c r="A444" s="75"/>
      <c r="B444" s="185"/>
      <c r="C444" s="186"/>
      <c r="D444" s="185"/>
      <c r="E444" s="186"/>
      <c r="F444" s="75"/>
      <c r="G444" s="174"/>
    </row>
    <row r="445" spans="1:7" ht="15">
      <c r="A445" s="75"/>
      <c r="B445" s="185"/>
      <c r="C445" s="186"/>
      <c r="D445" s="185"/>
      <c r="E445" s="186"/>
      <c r="F445" s="75"/>
      <c r="G445" s="174"/>
    </row>
    <row r="446" spans="1:7" ht="15">
      <c r="A446" s="75"/>
      <c r="B446" s="185"/>
      <c r="C446" s="186"/>
      <c r="D446" s="185"/>
      <c r="E446" s="186"/>
      <c r="F446" s="75"/>
      <c r="G446" s="174"/>
    </row>
    <row r="447" spans="1:7" ht="15">
      <c r="A447" s="75"/>
      <c r="B447" s="185"/>
      <c r="C447" s="186"/>
      <c r="D447" s="185"/>
      <c r="E447" s="186"/>
      <c r="F447" s="75"/>
      <c r="G447" s="174"/>
    </row>
    <row r="448" spans="1:7" ht="15">
      <c r="A448" s="75"/>
      <c r="B448" s="185"/>
      <c r="C448" s="186"/>
      <c r="D448" s="185"/>
      <c r="E448" s="186"/>
      <c r="F448" s="75"/>
      <c r="G448" s="174"/>
    </row>
    <row r="449" spans="1:7" ht="15">
      <c r="A449" s="75"/>
      <c r="B449" s="185"/>
      <c r="C449" s="186"/>
      <c r="D449" s="185"/>
      <c r="E449" s="186"/>
      <c r="F449" s="75"/>
      <c r="G449" s="174"/>
    </row>
    <row r="450" spans="1:7" ht="15">
      <c r="A450" s="75"/>
      <c r="B450" s="185"/>
      <c r="C450" s="186"/>
      <c r="D450" s="185"/>
      <c r="E450" s="186"/>
      <c r="F450" s="75"/>
      <c r="G450" s="174"/>
    </row>
    <row r="451" spans="1:7" ht="15">
      <c r="A451" s="75"/>
      <c r="B451" s="185"/>
      <c r="C451" s="186"/>
      <c r="D451" s="185"/>
      <c r="E451" s="186"/>
      <c r="F451" s="75"/>
      <c r="G451" s="174"/>
    </row>
    <row r="452" spans="1:7" ht="15">
      <c r="A452" s="75"/>
      <c r="B452" s="185"/>
      <c r="C452" s="186"/>
      <c r="D452" s="185"/>
      <c r="E452" s="186"/>
      <c r="F452" s="75"/>
      <c r="G452" s="174"/>
    </row>
    <row r="453" spans="1:7" ht="15">
      <c r="A453" s="75"/>
      <c r="B453" s="185"/>
      <c r="C453" s="186"/>
      <c r="D453" s="185"/>
      <c r="E453" s="186"/>
      <c r="F453" s="75"/>
      <c r="G453" s="174"/>
    </row>
    <row r="454" spans="1:7" ht="15">
      <c r="A454" s="75"/>
      <c r="B454" s="185"/>
      <c r="C454" s="186"/>
      <c r="D454" s="185"/>
      <c r="E454" s="186"/>
      <c r="F454" s="75"/>
      <c r="G454" s="174"/>
    </row>
    <row r="455" spans="1:7" ht="15">
      <c r="A455" s="75"/>
      <c r="B455" s="185"/>
      <c r="C455" s="186"/>
      <c r="D455" s="185"/>
      <c r="E455" s="186"/>
      <c r="F455" s="75"/>
      <c r="G455" s="174"/>
    </row>
    <row r="456" spans="1:7" ht="15">
      <c r="A456" s="75"/>
      <c r="B456" s="185"/>
      <c r="C456" s="186"/>
      <c r="D456" s="185"/>
      <c r="E456" s="186"/>
      <c r="F456" s="75"/>
      <c r="G456" s="174"/>
    </row>
    <row r="457" spans="1:7" ht="15">
      <c r="A457" s="75"/>
      <c r="B457" s="185"/>
      <c r="C457" s="186"/>
      <c r="D457" s="185"/>
      <c r="E457" s="186"/>
      <c r="F457" s="75"/>
      <c r="G457" s="174"/>
    </row>
    <row r="458" spans="1:7" ht="15">
      <c r="A458" s="75"/>
      <c r="B458" s="185"/>
      <c r="C458" s="186"/>
      <c r="D458" s="185"/>
      <c r="E458" s="186"/>
      <c r="F458" s="75"/>
      <c r="G458" s="174"/>
    </row>
    <row r="459" spans="1:7" ht="15">
      <c r="A459" s="75"/>
      <c r="B459" s="185"/>
      <c r="C459" s="186"/>
      <c r="D459" s="185"/>
      <c r="E459" s="186"/>
      <c r="F459" s="75"/>
      <c r="G459" s="174"/>
    </row>
    <row r="460" spans="1:7" ht="15">
      <c r="A460" s="75"/>
      <c r="B460" s="185"/>
      <c r="C460" s="186"/>
      <c r="D460" s="185"/>
      <c r="E460" s="186"/>
      <c r="F460" s="75"/>
      <c r="G460" s="174"/>
    </row>
    <row r="461" spans="1:7" ht="15">
      <c r="A461" s="75"/>
      <c r="B461" s="185"/>
      <c r="C461" s="186"/>
      <c r="D461" s="185"/>
      <c r="E461" s="186"/>
      <c r="F461" s="75"/>
      <c r="G461" s="174"/>
    </row>
    <row r="462" spans="1:7" ht="15">
      <c r="A462" s="75"/>
      <c r="B462" s="185"/>
      <c r="C462" s="186"/>
      <c r="D462" s="185"/>
      <c r="E462" s="186"/>
      <c r="F462" s="75"/>
      <c r="G462" s="174"/>
    </row>
    <row r="463" spans="1:7" ht="15">
      <c r="A463" s="75"/>
      <c r="B463" s="185"/>
      <c r="C463" s="186"/>
      <c r="D463" s="185"/>
      <c r="E463" s="186"/>
      <c r="F463" s="75"/>
      <c r="G463" s="174"/>
    </row>
    <row r="464" spans="1:7" ht="15">
      <c r="A464" s="75"/>
      <c r="B464" s="185"/>
      <c r="C464" s="186"/>
      <c r="D464" s="185"/>
      <c r="E464" s="186"/>
      <c r="F464" s="75"/>
      <c r="G464" s="174"/>
    </row>
    <row r="465" spans="1:7" ht="15">
      <c r="A465" s="75"/>
      <c r="B465" s="185"/>
      <c r="C465" s="186"/>
      <c r="D465" s="185"/>
      <c r="E465" s="186"/>
      <c r="F465" s="75"/>
      <c r="G465" s="174"/>
    </row>
    <row r="466" spans="1:7" ht="15">
      <c r="A466" s="75"/>
      <c r="B466" s="185"/>
      <c r="C466" s="186"/>
      <c r="D466" s="185"/>
      <c r="E466" s="186"/>
      <c r="F466" s="75"/>
      <c r="G466" s="174"/>
    </row>
    <row r="467" spans="1:7" ht="15">
      <c r="A467" s="75"/>
      <c r="B467" s="185"/>
      <c r="C467" s="186"/>
      <c r="D467" s="185"/>
      <c r="E467" s="186"/>
      <c r="F467" s="75"/>
      <c r="G467" s="174"/>
    </row>
    <row r="468" spans="1:7" ht="15">
      <c r="A468" s="75"/>
      <c r="B468" s="185"/>
      <c r="C468" s="186"/>
      <c r="D468" s="185"/>
      <c r="E468" s="186"/>
      <c r="F468" s="75"/>
      <c r="G468" s="174"/>
    </row>
    <row r="469" spans="1:7" ht="15">
      <c r="A469" s="75"/>
      <c r="B469" s="185"/>
      <c r="C469" s="186"/>
      <c r="D469" s="185"/>
      <c r="E469" s="186"/>
      <c r="F469" s="75"/>
      <c r="G469" s="174"/>
    </row>
    <row r="470" spans="1:7" ht="15">
      <c r="A470" s="75"/>
      <c r="B470" s="185"/>
      <c r="C470" s="186"/>
      <c r="D470" s="185"/>
      <c r="E470" s="186"/>
      <c r="F470" s="75"/>
      <c r="G470" s="174"/>
    </row>
    <row r="471" spans="1:7" ht="15">
      <c r="A471" s="75"/>
      <c r="B471" s="185"/>
      <c r="C471" s="186"/>
      <c r="D471" s="185"/>
      <c r="E471" s="186"/>
      <c r="F471" s="75"/>
      <c r="G471" s="174"/>
    </row>
    <row r="472" spans="1:7" ht="15">
      <c r="A472" s="75"/>
      <c r="B472" s="185"/>
      <c r="C472" s="186"/>
      <c r="D472" s="185"/>
      <c r="E472" s="186"/>
      <c r="F472" s="75"/>
      <c r="G472" s="174"/>
    </row>
    <row r="473" spans="1:7" ht="15">
      <c r="A473" s="75"/>
      <c r="B473" s="185"/>
      <c r="C473" s="186"/>
      <c r="D473" s="185"/>
      <c r="E473" s="186"/>
      <c r="F473" s="75"/>
      <c r="G473" s="174"/>
    </row>
    <row r="474" spans="1:7" ht="15">
      <c r="A474" s="75"/>
      <c r="B474" s="185"/>
      <c r="C474" s="186"/>
      <c r="D474" s="185"/>
      <c r="E474" s="186"/>
      <c r="F474" s="75"/>
      <c r="G474" s="174"/>
    </row>
    <row r="475" spans="1:7" ht="15">
      <c r="A475" s="75"/>
      <c r="B475" s="185"/>
      <c r="C475" s="186"/>
      <c r="D475" s="185"/>
      <c r="E475" s="186"/>
      <c r="F475" s="75"/>
      <c r="G475" s="174"/>
    </row>
    <row r="476" spans="1:7" ht="15">
      <c r="A476" s="75"/>
      <c r="B476" s="185"/>
      <c r="C476" s="186"/>
      <c r="D476" s="185"/>
      <c r="E476" s="186"/>
      <c r="F476" s="75"/>
      <c r="G476" s="174"/>
    </row>
    <row r="477" spans="1:7" ht="15">
      <c r="A477" s="75"/>
      <c r="B477" s="185"/>
      <c r="C477" s="186"/>
      <c r="D477" s="185"/>
      <c r="E477" s="186"/>
      <c r="F477" s="75"/>
      <c r="G477" s="174"/>
    </row>
    <row r="478" spans="1:7" ht="15">
      <c r="A478" s="75"/>
      <c r="B478" s="185"/>
      <c r="C478" s="186"/>
      <c r="D478" s="185"/>
      <c r="E478" s="186"/>
      <c r="F478" s="75"/>
      <c r="G478" s="174"/>
    </row>
    <row r="479" spans="1:7" ht="15">
      <c r="A479" s="75"/>
      <c r="B479" s="185"/>
      <c r="C479" s="186"/>
      <c r="D479" s="185"/>
      <c r="E479" s="186"/>
      <c r="F479" s="75"/>
      <c r="G479" s="174"/>
    </row>
    <row r="480" spans="1:7" ht="15">
      <c r="A480" s="75"/>
      <c r="B480" s="185"/>
      <c r="C480" s="186"/>
      <c r="D480" s="185"/>
      <c r="E480" s="186"/>
      <c r="F480" s="75"/>
      <c r="G480" s="174"/>
    </row>
    <row r="481" spans="1:7" ht="15">
      <c r="A481" s="75"/>
      <c r="B481" s="185"/>
      <c r="C481" s="186"/>
      <c r="D481" s="185"/>
      <c r="E481" s="186"/>
      <c r="F481" s="75"/>
      <c r="G481" s="174"/>
    </row>
    <row r="482" spans="1:7" ht="15">
      <c r="A482" s="75"/>
      <c r="B482" s="185"/>
      <c r="C482" s="186"/>
      <c r="D482" s="185"/>
      <c r="E482" s="186"/>
      <c r="F482" s="75"/>
      <c r="G482" s="174"/>
    </row>
    <row r="483" spans="1:7" ht="15">
      <c r="A483" s="75"/>
      <c r="B483" s="185"/>
      <c r="C483" s="186"/>
      <c r="D483" s="185"/>
      <c r="E483" s="186"/>
      <c r="F483" s="75"/>
      <c r="G483" s="174"/>
    </row>
    <row r="484" spans="1:7" ht="15">
      <c r="A484" s="75"/>
      <c r="B484" s="185"/>
      <c r="C484" s="186"/>
      <c r="D484" s="185"/>
      <c r="E484" s="186"/>
      <c r="F484" s="75"/>
      <c r="G484" s="174"/>
    </row>
    <row r="485" spans="1:7" ht="15">
      <c r="A485" s="75"/>
      <c r="B485" s="185"/>
      <c r="C485" s="186"/>
      <c r="D485" s="185"/>
      <c r="E485" s="186"/>
      <c r="F485" s="75"/>
      <c r="G485" s="174"/>
    </row>
    <row r="486" spans="1:7" ht="15">
      <c r="A486" s="75"/>
      <c r="B486" s="185"/>
      <c r="C486" s="186"/>
      <c r="D486" s="185"/>
      <c r="E486" s="186"/>
      <c r="F486" s="75"/>
      <c r="G486" s="174"/>
    </row>
    <row r="487" spans="1:7" ht="15">
      <c r="A487" s="75"/>
      <c r="B487" s="185"/>
      <c r="C487" s="186"/>
      <c r="D487" s="185"/>
      <c r="E487" s="186"/>
      <c r="F487" s="75"/>
      <c r="G487" s="174"/>
    </row>
    <row r="488" spans="1:7" ht="15">
      <c r="A488" s="75"/>
      <c r="B488" s="185"/>
      <c r="C488" s="186"/>
      <c r="D488" s="185"/>
      <c r="E488" s="186"/>
      <c r="F488" s="75"/>
      <c r="G488" s="174"/>
    </row>
    <row r="489" spans="1:7" ht="15">
      <c r="A489" s="75"/>
      <c r="B489" s="185"/>
      <c r="C489" s="186"/>
      <c r="D489" s="185"/>
      <c r="E489" s="186"/>
      <c r="F489" s="75"/>
      <c r="G489" s="174"/>
    </row>
    <row r="490" spans="1:7" ht="15">
      <c r="A490" s="75"/>
      <c r="B490" s="185"/>
      <c r="C490" s="186"/>
      <c r="D490" s="185"/>
      <c r="E490" s="186"/>
      <c r="F490" s="75"/>
      <c r="G490" s="174"/>
    </row>
    <row r="491" spans="1:7" ht="15">
      <c r="A491" s="75"/>
      <c r="B491" s="185"/>
      <c r="C491" s="186"/>
      <c r="D491" s="185"/>
      <c r="E491" s="186"/>
      <c r="F491" s="75"/>
      <c r="G491" s="174"/>
    </row>
    <row r="492" spans="1:7" ht="15">
      <c r="A492" s="75"/>
      <c r="B492" s="185"/>
      <c r="C492" s="186"/>
      <c r="D492" s="185"/>
      <c r="E492" s="186"/>
      <c r="F492" s="75"/>
      <c r="G492" s="174"/>
    </row>
    <row r="493" spans="1:7" ht="15">
      <c r="A493" s="75"/>
      <c r="B493" s="185"/>
      <c r="C493" s="186"/>
      <c r="D493" s="185"/>
      <c r="E493" s="186"/>
      <c r="F493" s="75"/>
      <c r="G493" s="174"/>
    </row>
    <row r="494" spans="1:7" ht="15">
      <c r="A494" s="75"/>
      <c r="B494" s="185"/>
      <c r="C494" s="186"/>
      <c r="D494" s="185"/>
      <c r="E494" s="186"/>
      <c r="F494" s="75"/>
      <c r="G494" s="174"/>
    </row>
    <row r="495" spans="1:7" ht="15">
      <c r="A495" s="75"/>
      <c r="B495" s="185"/>
      <c r="C495" s="186"/>
      <c r="D495" s="185"/>
      <c r="E495" s="186"/>
      <c r="F495" s="75"/>
      <c r="G495" s="174"/>
    </row>
    <row r="496" spans="1:7" ht="15">
      <c r="A496" s="75"/>
      <c r="B496" s="185"/>
      <c r="C496" s="186"/>
      <c r="D496" s="185"/>
      <c r="E496" s="186"/>
      <c r="F496" s="75"/>
      <c r="G496" s="174"/>
    </row>
    <row r="497" spans="1:7" ht="15">
      <c r="A497" s="75"/>
      <c r="B497" s="185"/>
      <c r="C497" s="186"/>
      <c r="D497" s="185"/>
      <c r="E497" s="186"/>
      <c r="F497" s="75"/>
      <c r="G497" s="174"/>
    </row>
    <row r="498" spans="1:7" ht="15">
      <c r="A498" s="75"/>
      <c r="B498" s="185"/>
      <c r="C498" s="186"/>
      <c r="D498" s="185"/>
      <c r="E498" s="186"/>
      <c r="F498" s="75"/>
      <c r="G498" s="174"/>
    </row>
    <row r="499" spans="1:7" ht="15">
      <c r="A499" s="75"/>
      <c r="B499" s="185"/>
      <c r="C499" s="186"/>
      <c r="D499" s="185"/>
      <c r="E499" s="186"/>
      <c r="F499" s="75"/>
      <c r="G499" s="174"/>
    </row>
    <row r="500" spans="1:7" ht="15">
      <c r="A500" s="75"/>
      <c r="B500" s="185"/>
      <c r="C500" s="186"/>
      <c r="D500" s="185"/>
      <c r="E500" s="186"/>
      <c r="F500" s="75"/>
      <c r="G500" s="174"/>
    </row>
    <row r="501" spans="1:7" ht="15">
      <c r="A501" s="75"/>
      <c r="B501" s="185"/>
      <c r="C501" s="186"/>
      <c r="D501" s="185"/>
      <c r="E501" s="186"/>
      <c r="F501" s="75"/>
      <c r="G501" s="174"/>
    </row>
    <row r="502" spans="1:7" ht="15">
      <c r="A502" s="75"/>
      <c r="B502" s="185"/>
      <c r="C502" s="186"/>
      <c r="D502" s="185"/>
      <c r="E502" s="186"/>
      <c r="F502" s="75"/>
      <c r="G502" s="174"/>
    </row>
    <row r="503" spans="1:7" ht="15">
      <c r="A503" s="75"/>
      <c r="B503" s="185"/>
      <c r="C503" s="186"/>
      <c r="D503" s="185"/>
      <c r="E503" s="186"/>
      <c r="F503" s="75"/>
      <c r="G503" s="174"/>
    </row>
    <row r="504" spans="1:7" ht="15">
      <c r="A504" s="75"/>
      <c r="B504" s="185"/>
      <c r="C504" s="186"/>
      <c r="D504" s="185"/>
      <c r="E504" s="186"/>
      <c r="F504" s="75"/>
      <c r="G504" s="174"/>
    </row>
    <row r="505" spans="1:7" ht="15">
      <c r="A505" s="75"/>
      <c r="B505" s="185"/>
      <c r="C505" s="186"/>
      <c r="D505" s="185"/>
      <c r="E505" s="186"/>
      <c r="F505" s="75"/>
      <c r="G505" s="174"/>
    </row>
    <row r="506" spans="1:7" ht="15">
      <c r="A506" s="75"/>
      <c r="B506" s="185"/>
      <c r="C506" s="186"/>
      <c r="D506" s="185"/>
      <c r="E506" s="186"/>
      <c r="F506" s="75"/>
      <c r="G506" s="174"/>
    </row>
    <row r="507" spans="1:7" ht="15">
      <c r="A507" s="75"/>
      <c r="B507" s="185"/>
      <c r="C507" s="186"/>
      <c r="D507" s="185"/>
      <c r="E507" s="186"/>
      <c r="F507" s="75"/>
      <c r="G507" s="174"/>
    </row>
    <row r="508" spans="1:7" ht="15">
      <c r="A508" s="75"/>
      <c r="B508" s="185"/>
      <c r="C508" s="186"/>
      <c r="D508" s="185"/>
      <c r="E508" s="186"/>
      <c r="F508" s="75"/>
      <c r="G508" s="174"/>
    </row>
    <row r="509" spans="1:7" ht="15">
      <c r="A509" s="75"/>
      <c r="B509" s="185"/>
      <c r="C509" s="186"/>
      <c r="D509" s="185"/>
      <c r="E509" s="186"/>
      <c r="F509" s="75"/>
      <c r="G509" s="174"/>
    </row>
    <row r="510" spans="1:7" ht="15">
      <c r="A510" s="75"/>
      <c r="B510" s="185"/>
      <c r="C510" s="186"/>
      <c r="D510" s="185"/>
      <c r="E510" s="186"/>
      <c r="F510" s="75"/>
      <c r="G510" s="174"/>
    </row>
    <row r="511" spans="1:7" ht="15">
      <c r="A511" s="75"/>
      <c r="B511" s="185"/>
      <c r="C511" s="186"/>
      <c r="D511" s="185"/>
      <c r="E511" s="186"/>
      <c r="F511" s="75"/>
      <c r="G511" s="174"/>
    </row>
    <row r="512" spans="1:7" ht="15">
      <c r="A512" s="75"/>
      <c r="B512" s="185"/>
      <c r="C512" s="186"/>
      <c r="D512" s="185"/>
      <c r="E512" s="186"/>
      <c r="F512" s="75"/>
      <c r="G512" s="174"/>
    </row>
    <row r="513" spans="1:7" ht="15">
      <c r="A513" s="75"/>
      <c r="B513" s="185"/>
      <c r="C513" s="186"/>
      <c r="D513" s="185"/>
      <c r="E513" s="186"/>
      <c r="F513" s="75"/>
      <c r="G513" s="174"/>
    </row>
    <row r="514" spans="1:7" ht="15">
      <c r="A514" s="75"/>
      <c r="B514" s="185"/>
      <c r="C514" s="186"/>
      <c r="D514" s="185"/>
      <c r="E514" s="186"/>
      <c r="F514" s="75"/>
      <c r="G514" s="174"/>
    </row>
    <row r="515" spans="1:7" ht="15">
      <c r="A515" s="75"/>
      <c r="B515" s="185"/>
      <c r="C515" s="186"/>
      <c r="D515" s="185"/>
      <c r="E515" s="186"/>
      <c r="F515" s="75"/>
      <c r="G515" s="174"/>
    </row>
    <row r="516" spans="1:7" ht="15">
      <c r="A516" s="75"/>
      <c r="B516" s="185"/>
      <c r="C516" s="186"/>
      <c r="D516" s="185"/>
      <c r="E516" s="186"/>
      <c r="F516" s="75"/>
      <c r="G516" s="174"/>
    </row>
    <row r="517" spans="6:7" ht="15">
      <c r="F517" s="74"/>
      <c r="G517" s="174"/>
    </row>
    <row r="518" spans="6:7" ht="15">
      <c r="F518" s="74"/>
      <c r="G518" s="174"/>
    </row>
    <row r="519" spans="6:7" ht="15">
      <c r="F519" s="74"/>
      <c r="G519" s="174"/>
    </row>
    <row r="520" spans="6:7" ht="15">
      <c r="F520" s="74"/>
      <c r="G520" s="174"/>
    </row>
    <row r="521" spans="6:7" ht="15">
      <c r="F521" s="74"/>
      <c r="G521" s="174"/>
    </row>
    <row r="522" spans="6:7" ht="15">
      <c r="F522" s="74"/>
      <c r="G522" s="174"/>
    </row>
    <row r="523" spans="6:7" ht="15">
      <c r="F523" s="74"/>
      <c r="G523" s="174"/>
    </row>
    <row r="524" spans="6:7" ht="15">
      <c r="F524" s="74"/>
      <c r="G524" s="174"/>
    </row>
    <row r="525" spans="6:7" ht="15">
      <c r="F525" s="74"/>
      <c r="G525" s="174"/>
    </row>
    <row r="526" spans="6:7" ht="15">
      <c r="F526" s="74"/>
      <c r="G526" s="174"/>
    </row>
    <row r="527" spans="6:7" ht="15">
      <c r="F527" s="74"/>
      <c r="G527" s="174"/>
    </row>
    <row r="528" spans="6:7" ht="15">
      <c r="F528" s="74"/>
      <c r="G528" s="174"/>
    </row>
    <row r="529" spans="6:7" ht="15">
      <c r="F529" s="74"/>
      <c r="G529" s="174"/>
    </row>
    <row r="530" spans="6:7" ht="15">
      <c r="F530" s="74"/>
      <c r="G530" s="174"/>
    </row>
    <row r="531" spans="6:7" ht="15">
      <c r="F531" s="74"/>
      <c r="G531" s="174"/>
    </row>
    <row r="532" spans="6:7" ht="15">
      <c r="F532" s="74"/>
      <c r="G532" s="174"/>
    </row>
    <row r="533" spans="6:7" ht="15">
      <c r="F533" s="74"/>
      <c r="G533" s="174"/>
    </row>
    <row r="534" spans="6:7" ht="15">
      <c r="F534" s="74"/>
      <c r="G534" s="174"/>
    </row>
    <row r="535" spans="6:7" ht="15">
      <c r="F535" s="74"/>
      <c r="G535" s="174"/>
    </row>
    <row r="536" spans="6:7" ht="15">
      <c r="F536" s="74"/>
      <c r="G536" s="174"/>
    </row>
    <row r="537" spans="6:7" ht="15">
      <c r="F537" s="74"/>
      <c r="G537" s="174"/>
    </row>
    <row r="538" spans="6:7" ht="15">
      <c r="F538" s="74"/>
      <c r="G538" s="174"/>
    </row>
    <row r="539" spans="6:7" ht="15">
      <c r="F539" s="74"/>
      <c r="G539" s="174"/>
    </row>
    <row r="540" spans="6:7" ht="15">
      <c r="F540" s="74"/>
      <c r="G540" s="174"/>
    </row>
    <row r="541" spans="6:7" ht="15">
      <c r="F541" s="74"/>
      <c r="G541" s="174"/>
    </row>
    <row r="542" spans="6:7" ht="15">
      <c r="F542" s="74"/>
      <c r="G542" s="174"/>
    </row>
    <row r="543" spans="6:7" ht="15">
      <c r="F543" s="74"/>
      <c r="G543" s="174"/>
    </row>
    <row r="544" spans="6:7" ht="15">
      <c r="F544" s="74"/>
      <c r="G544" s="174"/>
    </row>
    <row r="545" spans="6:7" ht="15">
      <c r="F545" s="74"/>
      <c r="G545" s="174"/>
    </row>
    <row r="546" spans="6:7" ht="15">
      <c r="F546" s="74"/>
      <c r="G546" s="174"/>
    </row>
    <row r="547" spans="6:7" ht="15">
      <c r="F547" s="74"/>
      <c r="G547" s="174"/>
    </row>
    <row r="548" spans="6:7" ht="15">
      <c r="F548" s="74"/>
      <c r="G548" s="174"/>
    </row>
    <row r="549" spans="6:7" ht="15">
      <c r="F549" s="74"/>
      <c r="G549" s="174"/>
    </row>
    <row r="550" spans="6:7" ht="15">
      <c r="F550" s="74"/>
      <c r="G550" s="174"/>
    </row>
    <row r="551" spans="6:7" ht="15">
      <c r="F551" s="74"/>
      <c r="G551" s="174"/>
    </row>
    <row r="552" spans="6:7" ht="15">
      <c r="F552" s="74"/>
      <c r="G552" s="174"/>
    </row>
    <row r="553" spans="6:7" ht="15">
      <c r="F553" s="74"/>
      <c r="G553" s="174"/>
    </row>
    <row r="554" spans="6:7" ht="15">
      <c r="F554" s="74"/>
      <c r="G554" s="174"/>
    </row>
    <row r="555" spans="6:7" ht="15">
      <c r="F555" s="74"/>
      <c r="G555" s="174"/>
    </row>
    <row r="556" spans="6:7" ht="15">
      <c r="F556" s="74"/>
      <c r="G556" s="174"/>
    </row>
    <row r="557" spans="6:7" ht="15">
      <c r="F557" s="74"/>
      <c r="G557" s="174"/>
    </row>
    <row r="558" spans="6:7" ht="15">
      <c r="F558" s="74"/>
      <c r="G558" s="174"/>
    </row>
    <row r="559" spans="6:7" ht="15">
      <c r="F559" s="74"/>
      <c r="G559" s="174"/>
    </row>
    <row r="560" spans="6:7" ht="15">
      <c r="F560" s="74"/>
      <c r="G560" s="174"/>
    </row>
    <row r="561" spans="6:7" ht="15">
      <c r="F561" s="74"/>
      <c r="G561" s="174"/>
    </row>
    <row r="562" spans="6:7" ht="15">
      <c r="F562" s="74"/>
      <c r="G562" s="174"/>
    </row>
    <row r="563" spans="6:7" ht="15">
      <c r="F563" s="74"/>
      <c r="G563" s="174"/>
    </row>
    <row r="564" spans="6:7" ht="15">
      <c r="F564" s="74"/>
      <c r="G564" s="174"/>
    </row>
    <row r="565" spans="6:7" ht="15">
      <c r="F565" s="74"/>
      <c r="G565" s="174"/>
    </row>
    <row r="566" spans="6:7" ht="15">
      <c r="F566" s="74"/>
      <c r="G566" s="174"/>
    </row>
    <row r="567" spans="6:7" ht="15">
      <c r="F567" s="74"/>
      <c r="G567" s="174"/>
    </row>
    <row r="568" spans="6:7" ht="15">
      <c r="F568" s="74"/>
      <c r="G568" s="174"/>
    </row>
    <row r="569" spans="6:7" ht="15">
      <c r="F569" s="74"/>
      <c r="G569" s="174"/>
    </row>
    <row r="570" spans="6:7" ht="15">
      <c r="F570" s="74"/>
      <c r="G570" s="174"/>
    </row>
    <row r="571" spans="6:7" ht="15">
      <c r="F571" s="74"/>
      <c r="G571" s="174"/>
    </row>
    <row r="572" spans="6:7" ht="15">
      <c r="F572" s="74"/>
      <c r="G572" s="174"/>
    </row>
    <row r="573" spans="6:7" ht="15">
      <c r="F573" s="74"/>
      <c r="G573" s="174"/>
    </row>
    <row r="574" spans="6:7" ht="15">
      <c r="F574" s="74"/>
      <c r="G574" s="174"/>
    </row>
    <row r="575" spans="6:7" ht="15">
      <c r="F575" s="74"/>
      <c r="G575" s="174"/>
    </row>
    <row r="576" spans="6:7" ht="15">
      <c r="F576" s="74"/>
      <c r="G576" s="174"/>
    </row>
    <row r="577" spans="6:7" ht="15">
      <c r="F577" s="74"/>
      <c r="G577" s="174"/>
    </row>
    <row r="578" spans="6:7" ht="15">
      <c r="F578" s="74"/>
      <c r="G578" s="174"/>
    </row>
    <row r="579" spans="6:7" ht="15">
      <c r="F579" s="74"/>
      <c r="G579" s="174"/>
    </row>
    <row r="580" spans="6:7" ht="15">
      <c r="F580" s="74"/>
      <c r="G580" s="174"/>
    </row>
    <row r="581" spans="6:7" ht="15">
      <c r="F581" s="74"/>
      <c r="G581" s="174"/>
    </row>
    <row r="582" spans="6:7" ht="15">
      <c r="F582" s="74"/>
      <c r="G582" s="174"/>
    </row>
    <row r="583" spans="6:7" ht="15">
      <c r="F583" s="74"/>
      <c r="G583" s="174"/>
    </row>
    <row r="584" spans="6:7" ht="15">
      <c r="F584" s="74"/>
      <c r="G584" s="174"/>
    </row>
    <row r="585" spans="6:7" ht="15">
      <c r="F585" s="74"/>
      <c r="G585" s="174"/>
    </row>
    <row r="586" spans="6:7" ht="15">
      <c r="F586" s="74"/>
      <c r="G586" s="174"/>
    </row>
    <row r="587" spans="6:7" ht="15">
      <c r="F587" s="74"/>
      <c r="G587" s="174"/>
    </row>
    <row r="588" spans="6:7" ht="15">
      <c r="F588" s="74"/>
      <c r="G588" s="174"/>
    </row>
    <row r="589" spans="6:7" ht="15">
      <c r="F589" s="74"/>
      <c r="G589" s="174"/>
    </row>
    <row r="590" spans="6:7" ht="15">
      <c r="F590" s="74"/>
      <c r="G590" s="174"/>
    </row>
    <row r="591" spans="6:7" ht="15">
      <c r="F591" s="74"/>
      <c r="G591" s="174"/>
    </row>
    <row r="592" spans="6:7" ht="15">
      <c r="F592" s="74"/>
      <c r="G592" s="174"/>
    </row>
    <row r="593" spans="6:7" ht="15">
      <c r="F593" s="74"/>
      <c r="G593" s="174"/>
    </row>
    <row r="594" spans="6:7" ht="15">
      <c r="F594" s="74"/>
      <c r="G594" s="174"/>
    </row>
    <row r="595" spans="6:7" ht="15">
      <c r="F595" s="74"/>
      <c r="G595" s="174"/>
    </row>
    <row r="596" spans="6:7" ht="15">
      <c r="F596" s="74"/>
      <c r="G596" s="174"/>
    </row>
    <row r="597" spans="6:7" ht="15">
      <c r="F597" s="74"/>
      <c r="G597" s="174"/>
    </row>
    <row r="598" spans="6:7" ht="15">
      <c r="F598" s="74"/>
      <c r="G598" s="174"/>
    </row>
    <row r="599" spans="6:7" ht="15">
      <c r="F599" s="74"/>
      <c r="G599" s="174"/>
    </row>
    <row r="600" spans="6:7" ht="15">
      <c r="F600" s="74"/>
      <c r="G600" s="174"/>
    </row>
    <row r="601" spans="6:7" ht="15">
      <c r="F601" s="74"/>
      <c r="G601" s="174"/>
    </row>
    <row r="602" spans="6:7" ht="15">
      <c r="F602" s="74"/>
      <c r="G602" s="174"/>
    </row>
    <row r="603" spans="6:7" ht="15">
      <c r="F603" s="74"/>
      <c r="G603" s="174"/>
    </row>
    <row r="604" spans="6:7" ht="15">
      <c r="F604" s="74"/>
      <c r="G604" s="174"/>
    </row>
    <row r="605" spans="6:7" ht="15">
      <c r="F605" s="74"/>
      <c r="G605" s="174"/>
    </row>
    <row r="606" spans="6:7" ht="15">
      <c r="F606" s="74"/>
      <c r="G606" s="174"/>
    </row>
    <row r="607" spans="6:7" ht="15">
      <c r="F607" s="74"/>
      <c r="G607" s="174"/>
    </row>
    <row r="608" spans="6:7" ht="15">
      <c r="F608" s="74"/>
      <c r="G608" s="174"/>
    </row>
    <row r="609" spans="6:7" ht="15">
      <c r="F609" s="74"/>
      <c r="G609" s="174"/>
    </row>
    <row r="610" spans="6:7" ht="15">
      <c r="F610" s="74"/>
      <c r="G610" s="174"/>
    </row>
    <row r="611" spans="6:7" ht="15">
      <c r="F611" s="74"/>
      <c r="G611" s="174"/>
    </row>
    <row r="612" spans="6:7" ht="15">
      <c r="F612" s="74"/>
      <c r="G612" s="174"/>
    </row>
    <row r="613" spans="6:7" ht="15">
      <c r="F613" s="74"/>
      <c r="G613" s="174"/>
    </row>
    <row r="614" spans="6:7" ht="15">
      <c r="F614" s="74"/>
      <c r="G614" s="174"/>
    </row>
    <row r="615" spans="6:7" ht="15">
      <c r="F615" s="74"/>
      <c r="G615" s="174"/>
    </row>
    <row r="616" spans="6:7" ht="15">
      <c r="F616" s="74"/>
      <c r="G616" s="174"/>
    </row>
    <row r="617" spans="6:7" ht="15">
      <c r="F617" s="74"/>
      <c r="G617" s="174"/>
    </row>
    <row r="618" spans="6:7" ht="15">
      <c r="F618" s="74"/>
      <c r="G618" s="174"/>
    </row>
    <row r="619" spans="6:7" ht="15">
      <c r="F619" s="74"/>
      <c r="G619" s="174"/>
    </row>
    <row r="620" spans="6:7" ht="15">
      <c r="F620" s="74"/>
      <c r="G620" s="174"/>
    </row>
    <row r="621" spans="6:7" ht="15">
      <c r="F621" s="74"/>
      <c r="G621" s="174"/>
    </row>
    <row r="622" spans="6:7" ht="15">
      <c r="F622" s="74"/>
      <c r="G622" s="174"/>
    </row>
    <row r="623" spans="6:7" ht="15">
      <c r="F623" s="74"/>
      <c r="G623" s="174"/>
    </row>
    <row r="624" spans="6:7" ht="15">
      <c r="F624" s="74"/>
      <c r="G624" s="174"/>
    </row>
    <row r="625" spans="6:7" ht="15">
      <c r="F625" s="74"/>
      <c r="G625" s="174"/>
    </row>
    <row r="626" spans="6:7" ht="15">
      <c r="F626" s="74"/>
      <c r="G626" s="174"/>
    </row>
    <row r="627" spans="6:7" ht="15">
      <c r="F627" s="74"/>
      <c r="G627" s="174"/>
    </row>
    <row r="628" spans="6:7" ht="15">
      <c r="F628" s="74"/>
      <c r="G628" s="174"/>
    </row>
    <row r="629" spans="6:7" ht="15">
      <c r="F629" s="74"/>
      <c r="G629" s="174"/>
    </row>
    <row r="630" spans="6:7" ht="15">
      <c r="F630" s="74"/>
      <c r="G630" s="174"/>
    </row>
    <row r="631" spans="6:7" ht="15">
      <c r="F631" s="74"/>
      <c r="G631" s="174"/>
    </row>
    <row r="632" spans="6:7" ht="15">
      <c r="F632" s="74"/>
      <c r="G632" s="174"/>
    </row>
    <row r="633" spans="6:7" ht="15">
      <c r="F633" s="74"/>
      <c r="G633" s="174"/>
    </row>
    <row r="634" spans="6:7" ht="15">
      <c r="F634" s="74"/>
      <c r="G634" s="174"/>
    </row>
    <row r="635" spans="6:7" ht="15">
      <c r="F635" s="74"/>
      <c r="G635" s="174"/>
    </row>
    <row r="636" spans="6:7" ht="15">
      <c r="F636" s="74"/>
      <c r="G636" s="174"/>
    </row>
    <row r="637" spans="6:7" ht="15">
      <c r="F637" s="74"/>
      <c r="G637" s="174"/>
    </row>
    <row r="638" spans="6:7" ht="15">
      <c r="F638" s="74"/>
      <c r="G638" s="174"/>
    </row>
    <row r="639" spans="6:7" ht="15">
      <c r="F639" s="74"/>
      <c r="G639" s="174"/>
    </row>
    <row r="640" spans="6:7" ht="15">
      <c r="F640" s="74"/>
      <c r="G640" s="174"/>
    </row>
    <row r="641" spans="6:7" ht="15">
      <c r="F641" s="74"/>
      <c r="G641" s="174"/>
    </row>
    <row r="642" spans="6:7" ht="15">
      <c r="F642" s="74"/>
      <c r="G642" s="174"/>
    </row>
    <row r="643" spans="6:7" ht="15">
      <c r="F643" s="74"/>
      <c r="G643" s="174"/>
    </row>
    <row r="644" spans="6:7" ht="15">
      <c r="F644" s="74"/>
      <c r="G644" s="174"/>
    </row>
    <row r="645" spans="6:7" ht="15">
      <c r="F645" s="74"/>
      <c r="G645" s="174"/>
    </row>
    <row r="646" spans="6:7" ht="15">
      <c r="F646" s="74"/>
      <c r="G646" s="174"/>
    </row>
    <row r="647" spans="6:7" ht="15">
      <c r="F647" s="74"/>
      <c r="G647" s="174"/>
    </row>
    <row r="648" spans="6:7" ht="15">
      <c r="F648" s="74"/>
      <c r="G648" s="174"/>
    </row>
    <row r="649" spans="6:7" ht="15">
      <c r="F649" s="74"/>
      <c r="G649" s="174"/>
    </row>
    <row r="650" spans="6:7" ht="15">
      <c r="F650" s="74"/>
      <c r="G650" s="174"/>
    </row>
    <row r="651" spans="6:7" ht="15">
      <c r="F651" s="74"/>
      <c r="G651" s="174"/>
    </row>
    <row r="652" spans="6:7" ht="15">
      <c r="F652" s="74"/>
      <c r="G652" s="174"/>
    </row>
    <row r="653" spans="6:7" ht="15">
      <c r="F653" s="74"/>
      <c r="G653" s="174"/>
    </row>
    <row r="654" spans="6:7" ht="15">
      <c r="F654" s="74"/>
      <c r="G654" s="174"/>
    </row>
    <row r="655" spans="6:7" ht="15">
      <c r="F655" s="74"/>
      <c r="G655" s="174"/>
    </row>
    <row r="656" spans="6:7" ht="15">
      <c r="F656" s="74"/>
      <c r="G656" s="174"/>
    </row>
    <row r="657" spans="6:7" ht="15">
      <c r="F657" s="74"/>
      <c r="G657" s="174"/>
    </row>
    <row r="658" spans="6:7" ht="15">
      <c r="F658" s="74"/>
      <c r="G658" s="174"/>
    </row>
    <row r="659" spans="6:7" ht="15">
      <c r="F659" s="74"/>
      <c r="G659" s="174"/>
    </row>
    <row r="660" spans="6:7" ht="15">
      <c r="F660" s="74"/>
      <c r="G660" s="174"/>
    </row>
    <row r="661" spans="6:7" ht="15">
      <c r="F661" s="74"/>
      <c r="G661" s="174"/>
    </row>
    <row r="662" spans="6:7" ht="15">
      <c r="F662" s="74"/>
      <c r="G662" s="174"/>
    </row>
    <row r="663" spans="6:7" ht="15">
      <c r="F663" s="74"/>
      <c r="G663" s="174"/>
    </row>
    <row r="664" spans="6:7" ht="15">
      <c r="F664" s="74"/>
      <c r="G664" s="174"/>
    </row>
    <row r="665" spans="6:7" ht="15">
      <c r="F665" s="74"/>
      <c r="G665" s="174"/>
    </row>
    <row r="666" spans="6:7" ht="15">
      <c r="F666" s="74"/>
      <c r="G666" s="174"/>
    </row>
  </sheetData>
  <sheetProtection/>
  <mergeCells count="1">
    <mergeCell ref="A12:F12"/>
  </mergeCells>
  <printOptions/>
  <pageMargins left="1.1811023622047245" right="0.5905511811023623" top="0.5905511811023623" bottom="0.3937007874015748" header="0.5118110236220472" footer="0.5118110236220472"/>
  <pageSetup fitToHeight="5" fitToWidth="1" horizontalDpi="600" verticalDpi="600" orientation="portrait" paperSize="9" scale="65" r:id="rId1"/>
  <rowBreaks count="3" manualBreakCount="3">
    <brk id="76" max="5" man="1"/>
    <brk id="130" max="5" man="1"/>
    <brk id="18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7"/>
  <sheetViews>
    <sheetView view="pageBreakPreview" zoomScale="85" zoomScaleSheetLayoutView="85" zoomScalePageLayoutView="0" workbookViewId="0" topLeftCell="A1">
      <selection activeCell="G5" sqref="G5"/>
    </sheetView>
  </sheetViews>
  <sheetFormatPr defaultColWidth="9.00390625" defaultRowHeight="12.75"/>
  <cols>
    <col min="1" max="1" width="68.75390625" style="74" customWidth="1"/>
    <col min="2" max="2" width="7.375" style="156" customWidth="1"/>
    <col min="3" max="3" width="7.00390625" style="174" customWidth="1"/>
    <col min="4" max="4" width="11.875" style="156" customWidth="1"/>
    <col min="5" max="5" width="7.00390625" style="174" customWidth="1"/>
    <col min="6" max="6" width="10.625" style="174" customWidth="1"/>
    <col min="7" max="7" width="10.375" style="36" customWidth="1"/>
    <col min="8" max="8" width="13.875" style="0" customWidth="1"/>
  </cols>
  <sheetData>
    <row r="1" ht="15">
      <c r="G1" s="79" t="s">
        <v>525</v>
      </c>
    </row>
    <row r="2" ht="15">
      <c r="G2" s="79" t="s">
        <v>497</v>
      </c>
    </row>
    <row r="3" ht="15">
      <c r="G3" s="79" t="s">
        <v>498</v>
      </c>
    </row>
    <row r="4" ht="15">
      <c r="G4" s="92" t="s">
        <v>49</v>
      </c>
    </row>
    <row r="5" ht="15">
      <c r="G5" s="92" t="s">
        <v>840</v>
      </c>
    </row>
    <row r="6" ht="15">
      <c r="G6" s="74"/>
    </row>
    <row r="7" ht="15">
      <c r="G7" s="79" t="s">
        <v>138</v>
      </c>
    </row>
    <row r="8" spans="1:7" ht="15.75">
      <c r="A8" s="252"/>
      <c r="B8" s="175" t="s">
        <v>707</v>
      </c>
      <c r="C8" s="156"/>
      <c r="E8" s="156"/>
      <c r="F8" s="156"/>
      <c r="G8" s="63"/>
    </row>
    <row r="9" spans="1:7" ht="15.75">
      <c r="A9" s="252"/>
      <c r="B9" s="175" t="s">
        <v>708</v>
      </c>
      <c r="C9" s="156"/>
      <c r="E9" s="156"/>
      <c r="F9" s="156"/>
      <c r="G9" s="63"/>
    </row>
    <row r="10" spans="1:7" ht="15.75">
      <c r="A10" s="252"/>
      <c r="B10" s="175" t="s">
        <v>709</v>
      </c>
      <c r="C10" s="156"/>
      <c r="E10" s="156"/>
      <c r="F10" s="156"/>
      <c r="G10" s="63"/>
    </row>
    <row r="11" spans="1:7" ht="15.75">
      <c r="A11" s="252"/>
      <c r="B11" s="175" t="s">
        <v>710</v>
      </c>
      <c r="C11" s="156"/>
      <c r="E11" s="156"/>
      <c r="F11" s="156"/>
      <c r="G11" s="63"/>
    </row>
    <row r="12" spans="1:7" ht="15.75">
      <c r="A12" s="252"/>
      <c r="B12" s="33" t="s">
        <v>57</v>
      </c>
      <c r="C12" s="156"/>
      <c r="E12" s="156"/>
      <c r="F12" s="156"/>
      <c r="G12" s="63"/>
    </row>
    <row r="13" spans="7:9" ht="15.75">
      <c r="G13" s="33" t="s">
        <v>523</v>
      </c>
      <c r="I13" s="71"/>
    </row>
    <row r="14" spans="1:9" ht="15">
      <c r="A14" s="253" t="s">
        <v>543</v>
      </c>
      <c r="B14" s="147" t="s">
        <v>559</v>
      </c>
      <c r="C14" s="146" t="s">
        <v>560</v>
      </c>
      <c r="D14" s="157" t="s">
        <v>561</v>
      </c>
      <c r="E14" s="157" t="s">
        <v>562</v>
      </c>
      <c r="F14" s="157">
        <v>2020</v>
      </c>
      <c r="G14" s="194">
        <v>2021</v>
      </c>
      <c r="H14" s="73"/>
      <c r="I14" s="349"/>
    </row>
    <row r="15" spans="1:9" ht="15">
      <c r="A15" s="254"/>
      <c r="B15" s="196"/>
      <c r="C15" s="197"/>
      <c r="D15" s="196"/>
      <c r="E15" s="198"/>
      <c r="F15" s="198"/>
      <c r="G15" s="195"/>
      <c r="I15" s="71"/>
    </row>
    <row r="16" spans="1:9" ht="15">
      <c r="A16" s="248" t="s">
        <v>549</v>
      </c>
      <c r="B16" s="251" t="s">
        <v>564</v>
      </c>
      <c r="C16" s="150"/>
      <c r="D16" s="148"/>
      <c r="E16" s="148"/>
      <c r="F16" s="435">
        <f>F17+F21+F27+F44+F48+F54+F58</f>
        <v>44248.8</v>
      </c>
      <c r="G16" s="273">
        <f>G17+G21+G27+G44+G48+G54+G58</f>
        <v>44790.700000000004</v>
      </c>
      <c r="H16" s="210"/>
      <c r="I16" s="433"/>
    </row>
    <row r="17" spans="1:9" ht="30.75" customHeight="1">
      <c r="A17" s="88" t="s">
        <v>550</v>
      </c>
      <c r="B17" s="148" t="s">
        <v>564</v>
      </c>
      <c r="C17" s="148" t="s">
        <v>566</v>
      </c>
      <c r="D17" s="148"/>
      <c r="E17" s="148"/>
      <c r="F17" s="314">
        <f aca="true" t="shared" si="0" ref="F17:G19">F18</f>
        <v>1656.4</v>
      </c>
      <c r="G17" s="143">
        <f t="shared" si="0"/>
        <v>1673</v>
      </c>
      <c r="H17" s="205"/>
      <c r="I17" s="71"/>
    </row>
    <row r="18" spans="1:9" ht="16.5" customHeight="1">
      <c r="A18" s="89" t="s">
        <v>394</v>
      </c>
      <c r="B18" s="148" t="s">
        <v>564</v>
      </c>
      <c r="C18" s="148" t="s">
        <v>566</v>
      </c>
      <c r="D18" s="148" t="s">
        <v>721</v>
      </c>
      <c r="E18" s="176"/>
      <c r="F18" s="314">
        <f t="shared" si="0"/>
        <v>1656.4</v>
      </c>
      <c r="G18" s="143">
        <f t="shared" si="0"/>
        <v>1673</v>
      </c>
      <c r="H18" s="205"/>
      <c r="I18" s="71"/>
    </row>
    <row r="19" spans="1:9" ht="15">
      <c r="A19" s="88" t="s">
        <v>551</v>
      </c>
      <c r="B19" s="148" t="s">
        <v>564</v>
      </c>
      <c r="C19" s="148" t="s">
        <v>566</v>
      </c>
      <c r="D19" s="148" t="s">
        <v>722</v>
      </c>
      <c r="E19" s="176"/>
      <c r="F19" s="314">
        <f t="shared" si="0"/>
        <v>1656.4</v>
      </c>
      <c r="G19" s="143">
        <f t="shared" si="0"/>
        <v>1673</v>
      </c>
      <c r="H19" s="213"/>
      <c r="I19" s="71"/>
    </row>
    <row r="20" spans="1:9" ht="43.5" customHeight="1">
      <c r="A20" s="83" t="s">
        <v>499</v>
      </c>
      <c r="B20" s="148" t="s">
        <v>564</v>
      </c>
      <c r="C20" s="148" t="s">
        <v>566</v>
      </c>
      <c r="D20" s="148" t="s">
        <v>722</v>
      </c>
      <c r="E20" s="148" t="s">
        <v>502</v>
      </c>
      <c r="F20" s="314">
        <v>1656.4</v>
      </c>
      <c r="G20" s="143">
        <v>1673</v>
      </c>
      <c r="H20" s="211"/>
      <c r="I20" s="71"/>
    </row>
    <row r="21" spans="1:9" ht="30">
      <c r="A21" s="88" t="s">
        <v>556</v>
      </c>
      <c r="B21" s="148" t="s">
        <v>564</v>
      </c>
      <c r="C21" s="148" t="s">
        <v>570</v>
      </c>
      <c r="D21" s="148"/>
      <c r="E21" s="176"/>
      <c r="F21" s="314">
        <f>F22</f>
        <v>7556.9</v>
      </c>
      <c r="G21" s="143">
        <f>G22</f>
        <v>7618.700000000001</v>
      </c>
      <c r="H21" s="211"/>
      <c r="I21" s="71"/>
    </row>
    <row r="22" spans="1:9" ht="15.75" customHeight="1">
      <c r="A22" s="89" t="s">
        <v>394</v>
      </c>
      <c r="B22" s="148" t="s">
        <v>564</v>
      </c>
      <c r="C22" s="148" t="s">
        <v>570</v>
      </c>
      <c r="D22" s="148" t="s">
        <v>721</v>
      </c>
      <c r="E22" s="176"/>
      <c r="F22" s="314">
        <f>F23</f>
        <v>7556.9</v>
      </c>
      <c r="G22" s="143">
        <f>G23</f>
        <v>7618.700000000001</v>
      </c>
      <c r="H22" s="211"/>
      <c r="I22" s="71"/>
    </row>
    <row r="23" spans="1:9" ht="15">
      <c r="A23" s="88" t="s">
        <v>551</v>
      </c>
      <c r="B23" s="148" t="s">
        <v>564</v>
      </c>
      <c r="C23" s="148" t="s">
        <v>570</v>
      </c>
      <c r="D23" s="148" t="s">
        <v>723</v>
      </c>
      <c r="E23" s="176"/>
      <c r="F23" s="314">
        <f>SUM(F24:F26)</f>
        <v>7556.9</v>
      </c>
      <c r="G23" s="143">
        <f>SUM(G24:G26)</f>
        <v>7618.700000000001</v>
      </c>
      <c r="H23" s="211"/>
      <c r="I23" s="71"/>
    </row>
    <row r="24" spans="1:9" ht="41.25" customHeight="1">
      <c r="A24" s="83" t="s">
        <v>499</v>
      </c>
      <c r="B24" s="148" t="s">
        <v>564</v>
      </c>
      <c r="C24" s="148" t="s">
        <v>570</v>
      </c>
      <c r="D24" s="148" t="s">
        <v>723</v>
      </c>
      <c r="E24" s="148" t="s">
        <v>502</v>
      </c>
      <c r="F24" s="314">
        <v>6177.3</v>
      </c>
      <c r="G24" s="143">
        <v>6239.1</v>
      </c>
      <c r="H24" s="212"/>
      <c r="I24" s="71"/>
    </row>
    <row r="25" spans="1:9" ht="17.25" customHeight="1">
      <c r="A25" s="88" t="s">
        <v>500</v>
      </c>
      <c r="B25" s="148" t="s">
        <v>564</v>
      </c>
      <c r="C25" s="148" t="s">
        <v>570</v>
      </c>
      <c r="D25" s="148" t="s">
        <v>723</v>
      </c>
      <c r="E25" s="148" t="s">
        <v>503</v>
      </c>
      <c r="F25" s="143">
        <v>1259.6</v>
      </c>
      <c r="G25" s="143">
        <v>1259.6</v>
      </c>
      <c r="H25" s="212"/>
      <c r="I25" s="71"/>
    </row>
    <row r="26" spans="1:9" ht="18" customHeight="1">
      <c r="A26" s="88" t="s">
        <v>501</v>
      </c>
      <c r="B26" s="148" t="s">
        <v>564</v>
      </c>
      <c r="C26" s="148" t="s">
        <v>570</v>
      </c>
      <c r="D26" s="148" t="s">
        <v>723</v>
      </c>
      <c r="E26" s="148" t="s">
        <v>504</v>
      </c>
      <c r="F26" s="143">
        <v>120</v>
      </c>
      <c r="G26" s="143">
        <v>120</v>
      </c>
      <c r="H26" s="212"/>
      <c r="I26" s="71"/>
    </row>
    <row r="27" spans="1:9" ht="30" customHeight="1">
      <c r="A27" s="88" t="s">
        <v>552</v>
      </c>
      <c r="B27" s="148" t="s">
        <v>564</v>
      </c>
      <c r="C27" s="148" t="s">
        <v>568</v>
      </c>
      <c r="D27" s="148"/>
      <c r="E27" s="148"/>
      <c r="F27" s="314">
        <f>F37+F28+F35</f>
        <v>11563.699999999999</v>
      </c>
      <c r="G27" s="143">
        <f>G37+G28+G35</f>
        <v>11575.6</v>
      </c>
      <c r="H27" s="210"/>
      <c r="I27" s="71"/>
    </row>
    <row r="28" spans="1:9" ht="30" customHeight="1">
      <c r="A28" s="129" t="s">
        <v>23</v>
      </c>
      <c r="B28" s="148" t="s">
        <v>564</v>
      </c>
      <c r="C28" s="148" t="s">
        <v>568</v>
      </c>
      <c r="D28" s="289" t="s">
        <v>116</v>
      </c>
      <c r="E28" s="148"/>
      <c r="F28" s="314">
        <f aca="true" t="shared" si="1" ref="F28:G33">F29</f>
        <v>341.4</v>
      </c>
      <c r="G28" s="143">
        <f t="shared" si="1"/>
        <v>341.4</v>
      </c>
      <c r="H28" s="214"/>
      <c r="I28" s="71"/>
    </row>
    <row r="29" spans="1:9" ht="30" customHeight="1">
      <c r="A29" s="129" t="s">
        <v>23</v>
      </c>
      <c r="B29" s="148" t="s">
        <v>564</v>
      </c>
      <c r="C29" s="148" t="s">
        <v>568</v>
      </c>
      <c r="D29" s="289" t="s">
        <v>117</v>
      </c>
      <c r="E29" s="148"/>
      <c r="F29" s="314">
        <f t="shared" si="1"/>
        <v>341.4</v>
      </c>
      <c r="G29" s="314">
        <f t="shared" si="1"/>
        <v>341.4</v>
      </c>
      <c r="H29" s="214"/>
      <c r="I29" s="71"/>
    </row>
    <row r="30" spans="1:9" ht="88.5" customHeight="1">
      <c r="A30" s="284" t="s">
        <v>20</v>
      </c>
      <c r="B30" s="148" t="s">
        <v>564</v>
      </c>
      <c r="C30" s="148" t="s">
        <v>568</v>
      </c>
      <c r="D30" s="289">
        <v>220800000</v>
      </c>
      <c r="E30" s="148"/>
      <c r="F30" s="314">
        <f t="shared" si="1"/>
        <v>341.4</v>
      </c>
      <c r="G30" s="143">
        <f t="shared" si="1"/>
        <v>341.4</v>
      </c>
      <c r="H30" s="214"/>
      <c r="I30" s="71"/>
    </row>
    <row r="31" spans="1:9" ht="18.75" customHeight="1">
      <c r="A31" s="284" t="s">
        <v>554</v>
      </c>
      <c r="B31" s="148" t="s">
        <v>564</v>
      </c>
      <c r="C31" s="148" t="s">
        <v>568</v>
      </c>
      <c r="D31" s="281">
        <v>220825302</v>
      </c>
      <c r="E31" s="148"/>
      <c r="F31" s="314">
        <f t="shared" si="1"/>
        <v>341.4</v>
      </c>
      <c r="G31" s="143">
        <f t="shared" si="1"/>
        <v>341.4</v>
      </c>
      <c r="H31" s="214"/>
      <c r="I31" s="71"/>
    </row>
    <row r="32" spans="1:9" ht="44.25" customHeight="1">
      <c r="A32" s="284" t="s">
        <v>499</v>
      </c>
      <c r="B32" s="148" t="s">
        <v>564</v>
      </c>
      <c r="C32" s="148" t="s">
        <v>568</v>
      </c>
      <c r="D32" s="281">
        <v>220825302</v>
      </c>
      <c r="E32" s="148"/>
      <c r="F32" s="314">
        <f t="shared" si="1"/>
        <v>341.4</v>
      </c>
      <c r="G32" s="143">
        <f t="shared" si="1"/>
        <v>341.4</v>
      </c>
      <c r="H32" s="214"/>
      <c r="I32" s="71"/>
    </row>
    <row r="33" spans="1:9" ht="24.75" customHeight="1">
      <c r="A33" s="284" t="s">
        <v>549</v>
      </c>
      <c r="B33" s="148" t="s">
        <v>564</v>
      </c>
      <c r="C33" s="148" t="s">
        <v>568</v>
      </c>
      <c r="D33" s="281">
        <v>220825302</v>
      </c>
      <c r="E33" s="148"/>
      <c r="F33" s="314">
        <f t="shared" si="1"/>
        <v>341.4</v>
      </c>
      <c r="G33" s="143">
        <f t="shared" si="1"/>
        <v>341.4</v>
      </c>
      <c r="H33" s="214"/>
      <c r="I33" s="71"/>
    </row>
    <row r="34" spans="1:9" ht="30" customHeight="1">
      <c r="A34" s="284" t="s">
        <v>21</v>
      </c>
      <c r="B34" s="148" t="s">
        <v>564</v>
      </c>
      <c r="C34" s="148" t="s">
        <v>568</v>
      </c>
      <c r="D34" s="281">
        <v>220825302</v>
      </c>
      <c r="E34" s="148" t="s">
        <v>502</v>
      </c>
      <c r="F34" s="314">
        <v>341.4</v>
      </c>
      <c r="G34" s="143">
        <v>341.4</v>
      </c>
      <c r="H34" s="214"/>
      <c r="I34" s="71"/>
    </row>
    <row r="35" spans="1:9" ht="30" customHeight="1">
      <c r="A35" s="88" t="s">
        <v>137</v>
      </c>
      <c r="B35" s="148" t="s">
        <v>564</v>
      </c>
      <c r="C35" s="148" t="s">
        <v>568</v>
      </c>
      <c r="D35" s="148" t="s">
        <v>136</v>
      </c>
      <c r="E35" s="148"/>
      <c r="F35" s="314">
        <f>F36</f>
        <v>3.7</v>
      </c>
      <c r="G35" s="143">
        <f>G36</f>
        <v>3.7</v>
      </c>
      <c r="H35" s="214"/>
      <c r="I35" s="71"/>
    </row>
    <row r="36" spans="1:9" ht="16.5" customHeight="1">
      <c r="A36" s="88" t="s">
        <v>500</v>
      </c>
      <c r="B36" s="148" t="s">
        <v>564</v>
      </c>
      <c r="C36" s="148" t="s">
        <v>568</v>
      </c>
      <c r="D36" s="148" t="s">
        <v>136</v>
      </c>
      <c r="E36" s="148" t="s">
        <v>503</v>
      </c>
      <c r="F36" s="314">
        <v>3.7</v>
      </c>
      <c r="G36" s="143">
        <v>3.7</v>
      </c>
      <c r="H36" s="214"/>
      <c r="I36" s="71"/>
    </row>
    <row r="37" spans="1:9" ht="18.75" customHeight="1">
      <c r="A37" s="286" t="s">
        <v>394</v>
      </c>
      <c r="B37" s="280" t="s">
        <v>564</v>
      </c>
      <c r="C37" s="280" t="s">
        <v>568</v>
      </c>
      <c r="D37" s="280" t="s">
        <v>721</v>
      </c>
      <c r="E37" s="287"/>
      <c r="F37" s="316">
        <f>F38+F42</f>
        <v>11218.599999999999</v>
      </c>
      <c r="G37" s="288">
        <f>G38+G42</f>
        <v>11230.5</v>
      </c>
      <c r="H37" s="213"/>
      <c r="I37" s="71"/>
    </row>
    <row r="38" spans="1:9" ht="15">
      <c r="A38" s="88" t="s">
        <v>551</v>
      </c>
      <c r="B38" s="148" t="s">
        <v>564</v>
      </c>
      <c r="C38" s="148" t="s">
        <v>568</v>
      </c>
      <c r="D38" s="148" t="s">
        <v>723</v>
      </c>
      <c r="E38" s="176"/>
      <c r="F38" s="315">
        <f>SUM(F39:F41)</f>
        <v>10877.199999999999</v>
      </c>
      <c r="G38" s="143">
        <f>SUM(G39:G41)</f>
        <v>10889.1</v>
      </c>
      <c r="H38" s="213"/>
      <c r="I38" s="71"/>
    </row>
    <row r="39" spans="1:9" ht="41.25" customHeight="1">
      <c r="A39" s="83" t="s">
        <v>499</v>
      </c>
      <c r="B39" s="148" t="s">
        <v>564</v>
      </c>
      <c r="C39" s="148" t="s">
        <v>568</v>
      </c>
      <c r="D39" s="148" t="s">
        <v>723</v>
      </c>
      <c r="E39" s="148" t="s">
        <v>502</v>
      </c>
      <c r="F39" s="314">
        <v>8993.9</v>
      </c>
      <c r="G39" s="143">
        <v>9083.9</v>
      </c>
      <c r="H39" s="214"/>
      <c r="I39" s="71"/>
    </row>
    <row r="40" spans="1:9" ht="18.75" customHeight="1">
      <c r="A40" s="88" t="s">
        <v>500</v>
      </c>
      <c r="B40" s="148" t="s">
        <v>564</v>
      </c>
      <c r="C40" s="148" t="s">
        <v>568</v>
      </c>
      <c r="D40" s="148" t="s">
        <v>723</v>
      </c>
      <c r="E40" s="148" t="s">
        <v>503</v>
      </c>
      <c r="F40" s="143">
        <v>1803.8</v>
      </c>
      <c r="G40" s="143">
        <v>1725.7</v>
      </c>
      <c r="H40" s="205"/>
      <c r="I40" s="71"/>
    </row>
    <row r="41" spans="1:9" ht="15">
      <c r="A41" s="88" t="s">
        <v>501</v>
      </c>
      <c r="B41" s="148" t="s">
        <v>564</v>
      </c>
      <c r="C41" s="148" t="s">
        <v>568</v>
      </c>
      <c r="D41" s="148" t="s">
        <v>723</v>
      </c>
      <c r="E41" s="148" t="s">
        <v>504</v>
      </c>
      <c r="F41" s="143">
        <v>79.5</v>
      </c>
      <c r="G41" s="143">
        <v>79.5</v>
      </c>
      <c r="H41" s="214"/>
      <c r="I41" s="71"/>
    </row>
    <row r="42" spans="1:9" ht="30.75" customHeight="1">
      <c r="A42" s="127" t="s">
        <v>553</v>
      </c>
      <c r="B42" s="148" t="s">
        <v>564</v>
      </c>
      <c r="C42" s="148" t="s">
        <v>568</v>
      </c>
      <c r="D42" s="148" t="s">
        <v>724</v>
      </c>
      <c r="E42" s="148"/>
      <c r="F42" s="314">
        <f>F43</f>
        <v>341.4</v>
      </c>
      <c r="G42" s="143">
        <f>G43</f>
        <v>341.4</v>
      </c>
      <c r="H42" s="210"/>
      <c r="I42" s="71"/>
    </row>
    <row r="43" spans="1:9" ht="43.5" customHeight="1">
      <c r="A43" s="83" t="s">
        <v>499</v>
      </c>
      <c r="B43" s="148" t="s">
        <v>564</v>
      </c>
      <c r="C43" s="148" t="s">
        <v>568</v>
      </c>
      <c r="D43" s="148" t="s">
        <v>724</v>
      </c>
      <c r="E43" s="148" t="s">
        <v>502</v>
      </c>
      <c r="F43" s="314">
        <v>341.4</v>
      </c>
      <c r="G43" s="143">
        <v>341.4</v>
      </c>
      <c r="H43" s="215"/>
      <c r="I43" s="71"/>
    </row>
    <row r="44" spans="1:9" ht="20.25" customHeight="1">
      <c r="A44" s="83" t="s">
        <v>805</v>
      </c>
      <c r="B44" s="148" t="s">
        <v>564</v>
      </c>
      <c r="C44" s="148" t="s">
        <v>573</v>
      </c>
      <c r="D44" s="148"/>
      <c r="E44" s="148"/>
      <c r="F44" s="314">
        <f aca="true" t="shared" si="2" ref="F44:G46">F45</f>
        <v>0</v>
      </c>
      <c r="G44" s="143">
        <f t="shared" si="2"/>
        <v>0</v>
      </c>
      <c r="H44" s="211"/>
      <c r="I44" s="71"/>
    </row>
    <row r="45" spans="1:9" ht="20.25" customHeight="1">
      <c r="A45" s="89" t="s">
        <v>394</v>
      </c>
      <c r="B45" s="148" t="s">
        <v>564</v>
      </c>
      <c r="C45" s="148" t="s">
        <v>573</v>
      </c>
      <c r="D45" s="148" t="s">
        <v>721</v>
      </c>
      <c r="E45" s="148"/>
      <c r="F45" s="314">
        <f t="shared" si="2"/>
        <v>0</v>
      </c>
      <c r="G45" s="143">
        <f t="shared" si="2"/>
        <v>0</v>
      </c>
      <c r="H45" s="211"/>
      <c r="I45" s="71"/>
    </row>
    <row r="46" spans="1:9" ht="41.25" customHeight="1">
      <c r="A46" s="83" t="s">
        <v>806</v>
      </c>
      <c r="B46" s="148" t="s">
        <v>564</v>
      </c>
      <c r="C46" s="148" t="s">
        <v>573</v>
      </c>
      <c r="D46" s="148" t="s">
        <v>807</v>
      </c>
      <c r="E46" s="148"/>
      <c r="F46" s="314">
        <f t="shared" si="2"/>
        <v>0</v>
      </c>
      <c r="G46" s="143">
        <f t="shared" si="2"/>
        <v>0</v>
      </c>
      <c r="H46" s="211"/>
      <c r="I46" s="71"/>
    </row>
    <row r="47" spans="1:9" ht="19.5" customHeight="1">
      <c r="A47" s="88" t="s">
        <v>500</v>
      </c>
      <c r="B47" s="148" t="s">
        <v>564</v>
      </c>
      <c r="C47" s="148" t="s">
        <v>573</v>
      </c>
      <c r="D47" s="148" t="s">
        <v>807</v>
      </c>
      <c r="E47" s="148" t="s">
        <v>503</v>
      </c>
      <c r="F47" s="314">
        <v>0</v>
      </c>
      <c r="G47" s="143">
        <v>0</v>
      </c>
      <c r="H47" s="211"/>
      <c r="I47" s="71"/>
    </row>
    <row r="48" spans="1:9" ht="30">
      <c r="A48" s="128" t="s">
        <v>683</v>
      </c>
      <c r="B48" s="148" t="s">
        <v>564</v>
      </c>
      <c r="C48" s="148" t="s">
        <v>569</v>
      </c>
      <c r="D48" s="148"/>
      <c r="E48" s="176"/>
      <c r="F48" s="315">
        <f>F49</f>
        <v>4278.7</v>
      </c>
      <c r="G48" s="143">
        <f>G49</f>
        <v>4319.8</v>
      </c>
      <c r="H48" s="211"/>
      <c r="I48" s="71"/>
    </row>
    <row r="49" spans="1:9" ht="18.75" customHeight="1">
      <c r="A49" s="89" t="s">
        <v>394</v>
      </c>
      <c r="B49" s="148" t="s">
        <v>564</v>
      </c>
      <c r="C49" s="148" t="s">
        <v>569</v>
      </c>
      <c r="D49" s="148" t="s">
        <v>721</v>
      </c>
      <c r="E49" s="176"/>
      <c r="F49" s="315">
        <f>F50</f>
        <v>4278.7</v>
      </c>
      <c r="G49" s="143">
        <f>G50</f>
        <v>4319.8</v>
      </c>
      <c r="H49" s="216"/>
      <c r="I49" s="71"/>
    </row>
    <row r="50" spans="1:9" ht="15">
      <c r="A50" s="88" t="s">
        <v>551</v>
      </c>
      <c r="B50" s="148" t="s">
        <v>564</v>
      </c>
      <c r="C50" s="148" t="s">
        <v>569</v>
      </c>
      <c r="D50" s="148" t="s">
        <v>723</v>
      </c>
      <c r="E50" s="176"/>
      <c r="F50" s="315">
        <f>SUM(F51:F53)</f>
        <v>4278.7</v>
      </c>
      <c r="G50" s="143">
        <f>SUM(G51:G53)</f>
        <v>4319.8</v>
      </c>
      <c r="H50" s="216"/>
      <c r="I50" s="71"/>
    </row>
    <row r="51" spans="1:9" ht="42.75" customHeight="1">
      <c r="A51" s="83" t="s">
        <v>499</v>
      </c>
      <c r="B51" s="148" t="s">
        <v>564</v>
      </c>
      <c r="C51" s="148" t="s">
        <v>569</v>
      </c>
      <c r="D51" s="148" t="s">
        <v>723</v>
      </c>
      <c r="E51" s="148" t="s">
        <v>502</v>
      </c>
      <c r="F51" s="314">
        <v>4112</v>
      </c>
      <c r="G51" s="143">
        <v>4153.1</v>
      </c>
      <c r="H51" s="217"/>
      <c r="I51" s="71"/>
    </row>
    <row r="52" spans="1:9" ht="19.5" customHeight="1">
      <c r="A52" s="88" t="s">
        <v>500</v>
      </c>
      <c r="B52" s="148" t="s">
        <v>564</v>
      </c>
      <c r="C52" s="148" t="s">
        <v>569</v>
      </c>
      <c r="D52" s="148" t="s">
        <v>723</v>
      </c>
      <c r="E52" s="148" t="s">
        <v>503</v>
      </c>
      <c r="F52" s="143">
        <v>155.7</v>
      </c>
      <c r="G52" s="143">
        <v>155.7</v>
      </c>
      <c r="H52" s="217"/>
      <c r="I52" s="71"/>
    </row>
    <row r="53" spans="1:9" ht="15">
      <c r="A53" s="88" t="s">
        <v>501</v>
      </c>
      <c r="B53" s="148" t="s">
        <v>564</v>
      </c>
      <c r="C53" s="148" t="s">
        <v>569</v>
      </c>
      <c r="D53" s="148" t="s">
        <v>723</v>
      </c>
      <c r="E53" s="148" t="s">
        <v>504</v>
      </c>
      <c r="F53" s="143">
        <v>11</v>
      </c>
      <c r="G53" s="143">
        <v>11</v>
      </c>
      <c r="H53" s="210"/>
      <c r="I53" s="71"/>
    </row>
    <row r="54" spans="1:9" ht="15">
      <c r="A54" s="128" t="s">
        <v>555</v>
      </c>
      <c r="B54" s="148" t="s">
        <v>564</v>
      </c>
      <c r="C54" s="148" t="s">
        <v>505</v>
      </c>
      <c r="D54" s="148"/>
      <c r="E54" s="148"/>
      <c r="F54" s="314">
        <f aca="true" t="shared" si="3" ref="F54:G56">F55</f>
        <v>4086.4</v>
      </c>
      <c r="G54" s="143">
        <f t="shared" si="3"/>
        <v>4086.4</v>
      </c>
      <c r="H54" s="211"/>
      <c r="I54" s="71"/>
    </row>
    <row r="55" spans="1:9" ht="15">
      <c r="A55" s="89" t="s">
        <v>394</v>
      </c>
      <c r="B55" s="148" t="s">
        <v>564</v>
      </c>
      <c r="C55" s="148" t="s">
        <v>505</v>
      </c>
      <c r="D55" s="148" t="s">
        <v>721</v>
      </c>
      <c r="E55" s="148"/>
      <c r="F55" s="314">
        <f t="shared" si="3"/>
        <v>4086.4</v>
      </c>
      <c r="G55" s="143">
        <f t="shared" si="3"/>
        <v>4086.4</v>
      </c>
      <c r="H55" s="218"/>
      <c r="I55" s="71"/>
    </row>
    <row r="56" spans="1:9" ht="15">
      <c r="A56" s="128" t="s">
        <v>660</v>
      </c>
      <c r="B56" s="148" t="s">
        <v>564</v>
      </c>
      <c r="C56" s="148" t="s">
        <v>505</v>
      </c>
      <c r="D56" s="148" t="s">
        <v>725</v>
      </c>
      <c r="E56" s="148"/>
      <c r="F56" s="314">
        <f t="shared" si="3"/>
        <v>4086.4</v>
      </c>
      <c r="G56" s="143">
        <f t="shared" si="3"/>
        <v>4086.4</v>
      </c>
      <c r="H56" s="219"/>
      <c r="I56" s="71"/>
    </row>
    <row r="57" spans="1:9" ht="15">
      <c r="A57" s="88" t="s">
        <v>501</v>
      </c>
      <c r="B57" s="148" t="s">
        <v>564</v>
      </c>
      <c r="C57" s="148" t="s">
        <v>505</v>
      </c>
      <c r="D57" s="148" t="s">
        <v>725</v>
      </c>
      <c r="E57" s="148" t="s">
        <v>504</v>
      </c>
      <c r="F57" s="314">
        <v>4086.4</v>
      </c>
      <c r="G57" s="143">
        <v>4086.4</v>
      </c>
      <c r="H57" s="212"/>
      <c r="I57" s="71"/>
    </row>
    <row r="58" spans="1:9" ht="15">
      <c r="A58" s="127" t="s">
        <v>659</v>
      </c>
      <c r="B58" s="148" t="s">
        <v>564</v>
      </c>
      <c r="C58" s="148" t="s">
        <v>479</v>
      </c>
      <c r="D58" s="148"/>
      <c r="E58" s="148"/>
      <c r="F58" s="314">
        <f>F73+F65+F59+F71</f>
        <v>15106.699999999999</v>
      </c>
      <c r="G58" s="259">
        <f>G73+G65+G59+G71</f>
        <v>15517.199999999999</v>
      </c>
      <c r="H58" s="220"/>
      <c r="I58" s="71"/>
    </row>
    <row r="59" spans="1:9" ht="30">
      <c r="A59" s="88" t="s">
        <v>24</v>
      </c>
      <c r="B59" s="148" t="s">
        <v>564</v>
      </c>
      <c r="C59" s="148" t="s">
        <v>479</v>
      </c>
      <c r="D59" s="148" t="s">
        <v>784</v>
      </c>
      <c r="E59" s="148"/>
      <c r="F59" s="314">
        <f aca="true" t="shared" si="4" ref="F59:G61">F60</f>
        <v>933.8</v>
      </c>
      <c r="G59" s="143">
        <f t="shared" si="4"/>
        <v>933.8</v>
      </c>
      <c r="H59" s="220"/>
      <c r="I59" s="71"/>
    </row>
    <row r="60" spans="1:9" ht="30">
      <c r="A60" s="120" t="s">
        <v>25</v>
      </c>
      <c r="B60" s="148" t="s">
        <v>564</v>
      </c>
      <c r="C60" s="82" t="s">
        <v>479</v>
      </c>
      <c r="D60" s="149" t="s">
        <v>791</v>
      </c>
      <c r="E60" s="148"/>
      <c r="F60" s="314">
        <f t="shared" si="4"/>
        <v>933.8</v>
      </c>
      <c r="G60" s="143">
        <f t="shared" si="4"/>
        <v>933.8</v>
      </c>
      <c r="H60" s="220"/>
      <c r="I60" s="71"/>
    </row>
    <row r="61" spans="1:9" ht="29.25" customHeight="1">
      <c r="A61" s="120" t="s">
        <v>802</v>
      </c>
      <c r="B61" s="148" t="s">
        <v>564</v>
      </c>
      <c r="C61" s="82" t="s">
        <v>479</v>
      </c>
      <c r="D61" s="149" t="s">
        <v>803</v>
      </c>
      <c r="E61" s="148"/>
      <c r="F61" s="314">
        <f t="shared" si="4"/>
        <v>933.8</v>
      </c>
      <c r="G61" s="143">
        <f t="shared" si="4"/>
        <v>933.8</v>
      </c>
      <c r="H61" s="220"/>
      <c r="I61" s="71"/>
    </row>
    <row r="62" spans="1:9" ht="29.25" customHeight="1">
      <c r="A62" s="130" t="s">
        <v>684</v>
      </c>
      <c r="B62" s="148" t="s">
        <v>564</v>
      </c>
      <c r="C62" s="148" t="s">
        <v>479</v>
      </c>
      <c r="D62" s="148" t="s">
        <v>804</v>
      </c>
      <c r="E62" s="148"/>
      <c r="F62" s="314">
        <v>933.8</v>
      </c>
      <c r="G62" s="143">
        <v>933.8</v>
      </c>
      <c r="H62" s="220"/>
      <c r="I62" s="71"/>
    </row>
    <row r="63" spans="1:9" ht="42" customHeight="1">
      <c r="A63" s="83" t="s">
        <v>499</v>
      </c>
      <c r="B63" s="148" t="s">
        <v>564</v>
      </c>
      <c r="C63" s="148" t="s">
        <v>479</v>
      </c>
      <c r="D63" s="148" t="s">
        <v>804</v>
      </c>
      <c r="E63" s="148" t="s">
        <v>502</v>
      </c>
      <c r="F63" s="314">
        <v>933.8</v>
      </c>
      <c r="G63" s="143">
        <v>933.8</v>
      </c>
      <c r="H63" s="220"/>
      <c r="I63" s="71"/>
    </row>
    <row r="64" spans="1:9" ht="18.75" customHeight="1">
      <c r="A64" s="88" t="s">
        <v>500</v>
      </c>
      <c r="B64" s="148" t="s">
        <v>564</v>
      </c>
      <c r="C64" s="148" t="s">
        <v>479</v>
      </c>
      <c r="D64" s="148" t="s">
        <v>804</v>
      </c>
      <c r="E64" s="148" t="s">
        <v>503</v>
      </c>
      <c r="F64" s="314">
        <v>0</v>
      </c>
      <c r="G64" s="143">
        <v>0</v>
      </c>
      <c r="H64" s="220"/>
      <c r="I64" s="71"/>
    </row>
    <row r="65" spans="1:9" ht="15">
      <c r="A65" s="127" t="s">
        <v>734</v>
      </c>
      <c r="B65" s="148" t="s">
        <v>564</v>
      </c>
      <c r="C65" s="148" t="s">
        <v>479</v>
      </c>
      <c r="D65" s="148" t="s">
        <v>730</v>
      </c>
      <c r="E65" s="148"/>
      <c r="F65" s="314">
        <f aca="true" t="shared" si="5" ref="F65:G67">F66</f>
        <v>679.8</v>
      </c>
      <c r="G65" s="143">
        <f t="shared" si="5"/>
        <v>684.4</v>
      </c>
      <c r="H65" s="220"/>
      <c r="I65" s="71"/>
    </row>
    <row r="66" spans="1:9" ht="15">
      <c r="A66" s="127" t="s">
        <v>735</v>
      </c>
      <c r="B66" s="148" t="s">
        <v>564</v>
      </c>
      <c r="C66" s="148" t="s">
        <v>479</v>
      </c>
      <c r="D66" s="148" t="s">
        <v>731</v>
      </c>
      <c r="E66" s="148"/>
      <c r="F66" s="314">
        <f t="shared" si="5"/>
        <v>679.8</v>
      </c>
      <c r="G66" s="143">
        <f t="shared" si="5"/>
        <v>684.4</v>
      </c>
      <c r="H66" s="220"/>
      <c r="I66" s="71"/>
    </row>
    <row r="67" spans="1:9" ht="30">
      <c r="A67" s="127" t="s">
        <v>736</v>
      </c>
      <c r="B67" s="148" t="s">
        <v>564</v>
      </c>
      <c r="C67" s="148" t="s">
        <v>479</v>
      </c>
      <c r="D67" s="148" t="s">
        <v>732</v>
      </c>
      <c r="E67" s="148"/>
      <c r="F67" s="314">
        <f t="shared" si="5"/>
        <v>679.8</v>
      </c>
      <c r="G67" s="143">
        <f t="shared" si="5"/>
        <v>684.4</v>
      </c>
      <c r="H67" s="220"/>
      <c r="I67" s="71"/>
    </row>
    <row r="68" spans="1:9" ht="30">
      <c r="A68" s="127" t="s">
        <v>737</v>
      </c>
      <c r="B68" s="148" t="s">
        <v>564</v>
      </c>
      <c r="C68" s="148" t="s">
        <v>479</v>
      </c>
      <c r="D68" s="148" t="s">
        <v>733</v>
      </c>
      <c r="E68" s="148"/>
      <c r="F68" s="314">
        <f>F70+F69</f>
        <v>679.8</v>
      </c>
      <c r="G68" s="143">
        <f>G70+G69</f>
        <v>684.4</v>
      </c>
      <c r="H68" s="220"/>
      <c r="I68" s="71"/>
    </row>
    <row r="69" spans="1:9" ht="42" customHeight="1">
      <c r="A69" s="83" t="s">
        <v>499</v>
      </c>
      <c r="B69" s="148" t="s">
        <v>564</v>
      </c>
      <c r="C69" s="148" t="s">
        <v>479</v>
      </c>
      <c r="D69" s="148" t="s">
        <v>733</v>
      </c>
      <c r="E69" s="148" t="s">
        <v>502</v>
      </c>
      <c r="F69" s="314">
        <v>451.8</v>
      </c>
      <c r="G69" s="143">
        <v>456.4</v>
      </c>
      <c r="H69" s="220"/>
      <c r="I69" s="71"/>
    </row>
    <row r="70" spans="1:9" ht="15" customHeight="1">
      <c r="A70" s="88" t="s">
        <v>500</v>
      </c>
      <c r="B70" s="148" t="s">
        <v>564</v>
      </c>
      <c r="C70" s="148" t="s">
        <v>479</v>
      </c>
      <c r="D70" s="148" t="s">
        <v>733</v>
      </c>
      <c r="E70" s="148" t="s">
        <v>503</v>
      </c>
      <c r="F70" s="143">
        <v>228</v>
      </c>
      <c r="G70" s="143">
        <v>228</v>
      </c>
      <c r="H70" s="220"/>
      <c r="I70" s="71"/>
    </row>
    <row r="71" spans="1:9" ht="30">
      <c r="A71" s="88" t="s">
        <v>398</v>
      </c>
      <c r="B71" s="148" t="s">
        <v>564</v>
      </c>
      <c r="C71" s="148" t="s">
        <v>479</v>
      </c>
      <c r="D71" s="148" t="s">
        <v>814</v>
      </c>
      <c r="E71" s="148"/>
      <c r="F71" s="314">
        <v>47.6</v>
      </c>
      <c r="G71" s="143">
        <v>47.6</v>
      </c>
      <c r="H71" s="220"/>
      <c r="I71" s="71"/>
    </row>
    <row r="72" spans="1:9" ht="15.75" customHeight="1">
      <c r="A72" s="88" t="s">
        <v>500</v>
      </c>
      <c r="B72" s="148" t="s">
        <v>564</v>
      </c>
      <c r="C72" s="148" t="s">
        <v>479</v>
      </c>
      <c r="D72" s="148" t="s">
        <v>814</v>
      </c>
      <c r="E72" s="148" t="s">
        <v>503</v>
      </c>
      <c r="F72" s="314">
        <v>47.6</v>
      </c>
      <c r="G72" s="143">
        <v>47.6</v>
      </c>
      <c r="H72" s="220"/>
      <c r="I72" s="71"/>
    </row>
    <row r="73" spans="1:9" ht="15">
      <c r="A73" s="89" t="s">
        <v>394</v>
      </c>
      <c r="B73" s="148" t="s">
        <v>564</v>
      </c>
      <c r="C73" s="148" t="s">
        <v>479</v>
      </c>
      <c r="D73" s="148" t="s">
        <v>721</v>
      </c>
      <c r="E73" s="148"/>
      <c r="F73" s="314">
        <f>F74+F77+F81+F91+F85+F88+F93+F79+F95</f>
        <v>13445.5</v>
      </c>
      <c r="G73" s="314">
        <f>G74+G77+G81+G91+G85+G88+G93+G79+G95</f>
        <v>13851.4</v>
      </c>
      <c r="H73" s="220"/>
      <c r="I73" s="71"/>
    </row>
    <row r="74" spans="1:9" ht="18.75" customHeight="1">
      <c r="A74" s="88" t="s">
        <v>551</v>
      </c>
      <c r="B74" s="148" t="s">
        <v>564</v>
      </c>
      <c r="C74" s="148" t="s">
        <v>479</v>
      </c>
      <c r="D74" s="148" t="s">
        <v>723</v>
      </c>
      <c r="E74" s="148"/>
      <c r="F74" s="314">
        <f>SUM(F75:F76)</f>
        <v>1621.1</v>
      </c>
      <c r="G74" s="143">
        <f>SUM(G75:G76)</f>
        <v>1637.2</v>
      </c>
      <c r="H74" s="220"/>
      <c r="I74" s="71"/>
    </row>
    <row r="75" spans="1:9" ht="45.75" customHeight="1">
      <c r="A75" s="83" t="s">
        <v>499</v>
      </c>
      <c r="B75" s="148" t="s">
        <v>564</v>
      </c>
      <c r="C75" s="148" t="s">
        <v>479</v>
      </c>
      <c r="D75" s="148" t="s">
        <v>723</v>
      </c>
      <c r="E75" s="148" t="s">
        <v>502</v>
      </c>
      <c r="F75" s="314">
        <v>1615.1</v>
      </c>
      <c r="G75" s="143">
        <v>1631.2</v>
      </c>
      <c r="H75" s="221"/>
      <c r="I75" s="71"/>
    </row>
    <row r="76" spans="1:9" ht="18" customHeight="1">
      <c r="A76" s="88" t="s">
        <v>500</v>
      </c>
      <c r="B76" s="148" t="s">
        <v>564</v>
      </c>
      <c r="C76" s="148" t="s">
        <v>479</v>
      </c>
      <c r="D76" s="148" t="s">
        <v>723</v>
      </c>
      <c r="E76" s="148" t="s">
        <v>503</v>
      </c>
      <c r="F76" s="314">
        <v>6</v>
      </c>
      <c r="G76" s="143">
        <v>6</v>
      </c>
      <c r="H76" s="212"/>
      <c r="I76" s="71"/>
    </row>
    <row r="77" spans="1:9" ht="15">
      <c r="A77" s="128" t="s">
        <v>404</v>
      </c>
      <c r="B77" s="148" t="s">
        <v>564</v>
      </c>
      <c r="C77" s="148" t="s">
        <v>479</v>
      </c>
      <c r="D77" s="148" t="s">
        <v>726</v>
      </c>
      <c r="E77" s="148"/>
      <c r="F77" s="314">
        <f>F78</f>
        <v>1724.9</v>
      </c>
      <c r="G77" s="143">
        <f>G78</f>
        <v>1724.9</v>
      </c>
      <c r="H77" s="220"/>
      <c r="I77" s="71"/>
    </row>
    <row r="78" spans="1:9" ht="18.75" customHeight="1">
      <c r="A78" s="88" t="s">
        <v>501</v>
      </c>
      <c r="B78" s="148" t="s">
        <v>564</v>
      </c>
      <c r="C78" s="148" t="s">
        <v>479</v>
      </c>
      <c r="D78" s="148" t="s">
        <v>726</v>
      </c>
      <c r="E78" s="148" t="s">
        <v>504</v>
      </c>
      <c r="F78" s="314">
        <v>1724.9</v>
      </c>
      <c r="G78" s="143">
        <v>1724.9</v>
      </c>
      <c r="H78" s="220"/>
      <c r="I78" s="71"/>
    </row>
    <row r="79" spans="1:9" ht="18.75" customHeight="1">
      <c r="A79" s="284" t="s">
        <v>113</v>
      </c>
      <c r="B79" s="148" t="s">
        <v>564</v>
      </c>
      <c r="C79" s="148" t="s">
        <v>479</v>
      </c>
      <c r="D79" s="281">
        <v>9900029900</v>
      </c>
      <c r="E79" s="279"/>
      <c r="F79" s="317">
        <f>F80</f>
        <v>7324.5</v>
      </c>
      <c r="G79" s="143">
        <f>G80</f>
        <v>7664.4</v>
      </c>
      <c r="H79" s="220"/>
      <c r="I79" s="71"/>
    </row>
    <row r="80" spans="1:9" ht="18.75" customHeight="1">
      <c r="A80" s="283" t="s">
        <v>511</v>
      </c>
      <c r="B80" s="148" t="s">
        <v>564</v>
      </c>
      <c r="C80" s="148" t="s">
        <v>479</v>
      </c>
      <c r="D80" s="281">
        <v>9900029900</v>
      </c>
      <c r="E80" s="279" t="s">
        <v>506</v>
      </c>
      <c r="F80" s="317">
        <v>7324.5</v>
      </c>
      <c r="G80" s="143">
        <v>7664.4</v>
      </c>
      <c r="H80" s="220"/>
      <c r="I80" s="71"/>
    </row>
    <row r="81" spans="1:9" ht="15">
      <c r="A81" s="127" t="s">
        <v>637</v>
      </c>
      <c r="B81" s="148" t="s">
        <v>564</v>
      </c>
      <c r="C81" s="148" t="s">
        <v>479</v>
      </c>
      <c r="D81" s="148" t="s">
        <v>727</v>
      </c>
      <c r="E81" s="148"/>
      <c r="F81" s="314">
        <f>F82+F84+F83</f>
        <v>1556.8000000000002</v>
      </c>
      <c r="G81" s="144">
        <f>G82+G84+G83</f>
        <v>1606.2</v>
      </c>
      <c r="H81" s="220"/>
      <c r="I81" s="71"/>
    </row>
    <row r="82" spans="1:9" ht="45" customHeight="1">
      <c r="A82" s="83" t="s">
        <v>499</v>
      </c>
      <c r="B82" s="148" t="s">
        <v>564</v>
      </c>
      <c r="C82" s="148" t="s">
        <v>479</v>
      </c>
      <c r="D82" s="148" t="s">
        <v>727</v>
      </c>
      <c r="E82" s="148" t="s">
        <v>502</v>
      </c>
      <c r="F82" s="333">
        <v>854.7</v>
      </c>
      <c r="G82" s="333">
        <v>904.1</v>
      </c>
      <c r="H82" s="219"/>
      <c r="I82" s="71"/>
    </row>
    <row r="83" spans="1:9" ht="17.25" customHeight="1">
      <c r="A83" s="88" t="s">
        <v>500</v>
      </c>
      <c r="B83" s="148" t="s">
        <v>564</v>
      </c>
      <c r="C83" s="148" t="s">
        <v>479</v>
      </c>
      <c r="D83" s="148" t="s">
        <v>727</v>
      </c>
      <c r="E83" s="148" t="s">
        <v>503</v>
      </c>
      <c r="F83" s="333">
        <v>702.1</v>
      </c>
      <c r="G83" s="333">
        <v>702.1</v>
      </c>
      <c r="H83" s="219"/>
      <c r="I83" s="71"/>
    </row>
    <row r="84" spans="1:9" ht="15">
      <c r="A84" s="127" t="s">
        <v>664</v>
      </c>
      <c r="B84" s="148" t="s">
        <v>564</v>
      </c>
      <c r="C84" s="148" t="s">
        <v>479</v>
      </c>
      <c r="D84" s="148" t="s">
        <v>727</v>
      </c>
      <c r="E84" s="148" t="s">
        <v>644</v>
      </c>
      <c r="F84" s="314">
        <v>0</v>
      </c>
      <c r="G84" s="143">
        <v>0</v>
      </c>
      <c r="H84" s="219"/>
      <c r="I84" s="71"/>
    </row>
    <row r="85" spans="1:9" ht="30" customHeight="1">
      <c r="A85" s="120" t="s">
        <v>397</v>
      </c>
      <c r="B85" s="148" t="s">
        <v>564</v>
      </c>
      <c r="C85" s="148" t="s">
        <v>479</v>
      </c>
      <c r="D85" s="148" t="s">
        <v>728</v>
      </c>
      <c r="E85" s="148"/>
      <c r="F85" s="314">
        <f>F86+F87</f>
        <v>370.8</v>
      </c>
      <c r="G85" s="144">
        <f>G86+G87</f>
        <v>371.3</v>
      </c>
      <c r="H85" s="219"/>
      <c r="I85" s="71"/>
    </row>
    <row r="86" spans="1:9" ht="45.75" customHeight="1">
      <c r="A86" s="83" t="s">
        <v>499</v>
      </c>
      <c r="B86" s="148" t="s">
        <v>564</v>
      </c>
      <c r="C86" s="148" t="s">
        <v>479</v>
      </c>
      <c r="D86" s="148" t="s">
        <v>728</v>
      </c>
      <c r="E86" s="148" t="s">
        <v>502</v>
      </c>
      <c r="F86" s="314">
        <v>324.6</v>
      </c>
      <c r="G86" s="154">
        <v>325.1</v>
      </c>
      <c r="H86" s="219"/>
      <c r="I86" s="71"/>
    </row>
    <row r="87" spans="1:9" ht="16.5" customHeight="1">
      <c r="A87" s="88" t="s">
        <v>500</v>
      </c>
      <c r="B87" s="148" t="s">
        <v>564</v>
      </c>
      <c r="C87" s="148" t="s">
        <v>479</v>
      </c>
      <c r="D87" s="148" t="s">
        <v>728</v>
      </c>
      <c r="E87" s="148" t="s">
        <v>503</v>
      </c>
      <c r="F87" s="314">
        <v>46.2</v>
      </c>
      <c r="G87" s="154">
        <v>46.2</v>
      </c>
      <c r="H87" s="210"/>
      <c r="I87" s="71"/>
    </row>
    <row r="88" spans="1:9" ht="29.25" customHeight="1">
      <c r="A88" s="120" t="s">
        <v>396</v>
      </c>
      <c r="B88" s="148" t="s">
        <v>564</v>
      </c>
      <c r="C88" s="148" t="s">
        <v>479</v>
      </c>
      <c r="D88" s="148" t="s">
        <v>729</v>
      </c>
      <c r="E88" s="148"/>
      <c r="F88" s="314">
        <f>F89+F90</f>
        <v>363.40000000000003</v>
      </c>
      <c r="G88" s="144">
        <f>G89+G90</f>
        <v>363.40000000000003</v>
      </c>
      <c r="H88" s="211"/>
      <c r="I88" s="71"/>
    </row>
    <row r="89" spans="1:9" ht="45.75" customHeight="1">
      <c r="A89" s="83" t="s">
        <v>499</v>
      </c>
      <c r="B89" s="148" t="s">
        <v>564</v>
      </c>
      <c r="C89" s="148" t="s">
        <v>479</v>
      </c>
      <c r="D89" s="148" t="s">
        <v>729</v>
      </c>
      <c r="E89" s="148" t="s">
        <v>502</v>
      </c>
      <c r="F89" s="314">
        <v>328.1</v>
      </c>
      <c r="G89" s="154">
        <v>328.1</v>
      </c>
      <c r="H89" s="214"/>
      <c r="I89" s="71"/>
    </row>
    <row r="90" spans="1:9" ht="15.75" customHeight="1">
      <c r="A90" s="88" t="s">
        <v>500</v>
      </c>
      <c r="B90" s="148" t="s">
        <v>564</v>
      </c>
      <c r="C90" s="148" t="s">
        <v>479</v>
      </c>
      <c r="D90" s="148" t="s">
        <v>729</v>
      </c>
      <c r="E90" s="148" t="s">
        <v>503</v>
      </c>
      <c r="F90" s="314">
        <v>35.3</v>
      </c>
      <c r="G90" s="154">
        <v>35.3</v>
      </c>
      <c r="H90" s="205"/>
      <c r="I90" s="71"/>
    </row>
    <row r="91" spans="1:9" ht="30.75" customHeight="1">
      <c r="A91" s="127" t="s">
        <v>130</v>
      </c>
      <c r="B91" s="148" t="s">
        <v>564</v>
      </c>
      <c r="C91" s="151">
        <v>13</v>
      </c>
      <c r="D91" s="151">
        <v>9900025340</v>
      </c>
      <c r="E91" s="176"/>
      <c r="F91" s="314">
        <f>SUM(F92:F92)</f>
        <v>54.5</v>
      </c>
      <c r="G91" s="143">
        <f>SUM(G92:G92)</f>
        <v>54.5</v>
      </c>
      <c r="H91" s="205"/>
      <c r="I91" s="71"/>
    </row>
    <row r="92" spans="1:9" ht="21" customHeight="1">
      <c r="A92" s="88" t="s">
        <v>500</v>
      </c>
      <c r="B92" s="152" t="s">
        <v>564</v>
      </c>
      <c r="C92" s="153">
        <v>13</v>
      </c>
      <c r="D92" s="151">
        <v>9900025340</v>
      </c>
      <c r="E92" s="152" t="s">
        <v>503</v>
      </c>
      <c r="F92" s="144">
        <v>54.5</v>
      </c>
      <c r="G92" s="143">
        <v>54.5</v>
      </c>
      <c r="H92" s="205"/>
      <c r="I92" s="71"/>
    </row>
    <row r="93" spans="1:9" ht="18" customHeight="1">
      <c r="A93" s="83" t="s">
        <v>395</v>
      </c>
      <c r="B93" s="148" t="s">
        <v>564</v>
      </c>
      <c r="C93" s="148" t="s">
        <v>479</v>
      </c>
      <c r="D93" s="148" t="s">
        <v>738</v>
      </c>
      <c r="E93" s="148"/>
      <c r="F93" s="323">
        <f>F94</f>
        <v>0.5</v>
      </c>
      <c r="G93" s="266">
        <f>G94</f>
        <v>0.5</v>
      </c>
      <c r="H93" s="205"/>
      <c r="I93" s="71"/>
    </row>
    <row r="94" spans="1:9" ht="16.5" customHeight="1">
      <c r="A94" s="88" t="s">
        <v>500</v>
      </c>
      <c r="B94" s="148" t="s">
        <v>564</v>
      </c>
      <c r="C94" s="148" t="s">
        <v>479</v>
      </c>
      <c r="D94" s="148" t="s">
        <v>738</v>
      </c>
      <c r="E94" s="148" t="s">
        <v>503</v>
      </c>
      <c r="F94" s="323">
        <v>0.5</v>
      </c>
      <c r="G94" s="266">
        <v>0.5</v>
      </c>
      <c r="H94" s="205"/>
      <c r="I94" s="71"/>
    </row>
    <row r="95" spans="1:9" ht="16.5" customHeight="1">
      <c r="A95" s="88" t="s">
        <v>100</v>
      </c>
      <c r="B95" s="148" t="s">
        <v>564</v>
      </c>
      <c r="C95" s="148" t="s">
        <v>479</v>
      </c>
      <c r="D95" s="148" t="s">
        <v>99</v>
      </c>
      <c r="E95" s="148"/>
      <c r="F95" s="266">
        <f>F96</f>
        <v>429</v>
      </c>
      <c r="G95" s="266">
        <f>G96</f>
        <v>429</v>
      </c>
      <c r="H95" s="205"/>
      <c r="I95" s="71"/>
    </row>
    <row r="96" spans="1:9" ht="16.5" customHeight="1">
      <c r="A96" s="88" t="s">
        <v>500</v>
      </c>
      <c r="B96" s="148" t="s">
        <v>564</v>
      </c>
      <c r="C96" s="148" t="s">
        <v>479</v>
      </c>
      <c r="D96" s="148" t="s">
        <v>99</v>
      </c>
      <c r="E96" s="148" t="s">
        <v>503</v>
      </c>
      <c r="F96" s="266">
        <v>429</v>
      </c>
      <c r="G96" s="266">
        <v>429</v>
      </c>
      <c r="H96" s="205"/>
      <c r="I96" s="71"/>
    </row>
    <row r="97" spans="1:9" ht="15">
      <c r="A97" s="248" t="s">
        <v>420</v>
      </c>
      <c r="B97" s="250" t="s">
        <v>566</v>
      </c>
      <c r="C97" s="177"/>
      <c r="D97" s="82"/>
      <c r="E97" s="177"/>
      <c r="F97" s="268">
        <f aca="true" t="shared" si="6" ref="F97:G100">F98</f>
        <v>2167.5</v>
      </c>
      <c r="G97" s="267">
        <f t="shared" si="6"/>
        <v>2247.1</v>
      </c>
      <c r="H97" s="205"/>
      <c r="I97" s="71"/>
    </row>
    <row r="98" spans="1:9" ht="15">
      <c r="A98" s="88" t="s">
        <v>431</v>
      </c>
      <c r="B98" s="149" t="s">
        <v>566</v>
      </c>
      <c r="C98" s="177" t="s">
        <v>570</v>
      </c>
      <c r="D98" s="82"/>
      <c r="E98" s="177"/>
      <c r="F98" s="154">
        <f t="shared" si="6"/>
        <v>2167.5</v>
      </c>
      <c r="G98" s="143">
        <f t="shared" si="6"/>
        <v>2247.1</v>
      </c>
      <c r="H98" s="214"/>
      <c r="I98" s="71"/>
    </row>
    <row r="99" spans="1:9" ht="15">
      <c r="A99" s="89" t="s">
        <v>394</v>
      </c>
      <c r="B99" s="149" t="s">
        <v>566</v>
      </c>
      <c r="C99" s="177" t="s">
        <v>570</v>
      </c>
      <c r="D99" s="82" t="s">
        <v>721</v>
      </c>
      <c r="E99" s="177"/>
      <c r="F99" s="154">
        <f t="shared" si="6"/>
        <v>2167.5</v>
      </c>
      <c r="G99" s="143">
        <f t="shared" si="6"/>
        <v>2247.1</v>
      </c>
      <c r="H99" s="214"/>
      <c r="I99" s="71"/>
    </row>
    <row r="100" spans="1:9" ht="30">
      <c r="A100" s="88" t="s">
        <v>432</v>
      </c>
      <c r="B100" s="149" t="s">
        <v>566</v>
      </c>
      <c r="C100" s="177" t="s">
        <v>570</v>
      </c>
      <c r="D100" s="82" t="s">
        <v>739</v>
      </c>
      <c r="E100" s="178"/>
      <c r="F100" s="143">
        <f t="shared" si="6"/>
        <v>2167.5</v>
      </c>
      <c r="G100" s="143">
        <f t="shared" si="6"/>
        <v>2247.1</v>
      </c>
      <c r="H100" s="209"/>
      <c r="I100" s="71"/>
    </row>
    <row r="101" spans="1:9" ht="15">
      <c r="A101" s="129" t="s">
        <v>664</v>
      </c>
      <c r="B101" s="149" t="s">
        <v>566</v>
      </c>
      <c r="C101" s="177" t="s">
        <v>570</v>
      </c>
      <c r="D101" s="82" t="s">
        <v>739</v>
      </c>
      <c r="E101" s="178" t="s">
        <v>644</v>
      </c>
      <c r="F101" s="143">
        <v>2167.5</v>
      </c>
      <c r="G101" s="143">
        <v>2247.1</v>
      </c>
      <c r="H101" s="209"/>
      <c r="I101" s="71"/>
    </row>
    <row r="102" spans="1:9" ht="14.25" customHeight="1">
      <c r="A102" s="248" t="s">
        <v>433</v>
      </c>
      <c r="B102" s="250" t="s">
        <v>570</v>
      </c>
      <c r="C102" s="177"/>
      <c r="D102" s="82"/>
      <c r="E102" s="177"/>
      <c r="F102" s="268">
        <f>F103+F109</f>
        <v>1813.4</v>
      </c>
      <c r="G102" s="268">
        <f>G103+G109</f>
        <v>1870.8</v>
      </c>
      <c r="H102" s="429"/>
      <c r="I102" s="71"/>
    </row>
    <row r="103" spans="1:9" ht="30">
      <c r="A103" s="88" t="s">
        <v>434</v>
      </c>
      <c r="B103" s="149" t="s">
        <v>570</v>
      </c>
      <c r="C103" s="177" t="s">
        <v>563</v>
      </c>
      <c r="D103" s="82"/>
      <c r="E103" s="177"/>
      <c r="F103" s="154">
        <f>F104</f>
        <v>1520.3</v>
      </c>
      <c r="G103" s="154">
        <f>G104</f>
        <v>1570.5</v>
      </c>
      <c r="H103" s="430"/>
      <c r="I103" s="71"/>
    </row>
    <row r="104" spans="1:9" ht="30">
      <c r="A104" s="260" t="s">
        <v>26</v>
      </c>
      <c r="B104" s="149" t="s">
        <v>570</v>
      </c>
      <c r="C104" s="177" t="s">
        <v>563</v>
      </c>
      <c r="D104" s="82" t="s">
        <v>822</v>
      </c>
      <c r="E104" s="179"/>
      <c r="F104" s="314">
        <f>F106</f>
        <v>1520.3</v>
      </c>
      <c r="G104" s="143">
        <f>G106</f>
        <v>1570.5</v>
      </c>
      <c r="H104" s="229"/>
      <c r="I104" s="71"/>
    </row>
    <row r="105" spans="1:9" ht="27" customHeight="1">
      <c r="A105" s="265" t="s">
        <v>827</v>
      </c>
      <c r="B105" s="149" t="s">
        <v>570</v>
      </c>
      <c r="C105" s="177" t="s">
        <v>563</v>
      </c>
      <c r="D105" s="82" t="s">
        <v>825</v>
      </c>
      <c r="E105" s="179"/>
      <c r="F105" s="314">
        <f>F106</f>
        <v>1520.3</v>
      </c>
      <c r="G105" s="143">
        <f>G106</f>
        <v>1570.5</v>
      </c>
      <c r="H105" s="229"/>
      <c r="I105" s="71"/>
    </row>
    <row r="106" spans="1:9" ht="28.5" customHeight="1">
      <c r="A106" s="88" t="s">
        <v>826</v>
      </c>
      <c r="B106" s="82" t="s">
        <v>570</v>
      </c>
      <c r="C106" s="178" t="s">
        <v>563</v>
      </c>
      <c r="D106" s="82" t="s">
        <v>824</v>
      </c>
      <c r="E106" s="179"/>
      <c r="F106" s="314">
        <f>F107+F108</f>
        <v>1520.3</v>
      </c>
      <c r="G106" s="143">
        <f>G107+G108</f>
        <v>1570.5</v>
      </c>
      <c r="I106" s="71"/>
    </row>
    <row r="107" spans="1:9" ht="43.5" customHeight="1">
      <c r="A107" s="83" t="s">
        <v>499</v>
      </c>
      <c r="B107" s="82" t="s">
        <v>570</v>
      </c>
      <c r="C107" s="178" t="s">
        <v>563</v>
      </c>
      <c r="D107" s="82" t="s">
        <v>821</v>
      </c>
      <c r="E107" s="178" t="s">
        <v>502</v>
      </c>
      <c r="F107" s="143">
        <v>1500.3</v>
      </c>
      <c r="G107" s="143">
        <v>1550.5</v>
      </c>
      <c r="I107" s="71"/>
    </row>
    <row r="108" spans="1:9" ht="18" customHeight="1">
      <c r="A108" s="88" t="s">
        <v>500</v>
      </c>
      <c r="B108" s="82" t="s">
        <v>570</v>
      </c>
      <c r="C108" s="178" t="s">
        <v>563</v>
      </c>
      <c r="D108" s="82" t="s">
        <v>821</v>
      </c>
      <c r="E108" s="178" t="s">
        <v>503</v>
      </c>
      <c r="F108" s="143">
        <v>20</v>
      </c>
      <c r="G108" s="143">
        <v>20</v>
      </c>
      <c r="I108" s="71"/>
    </row>
    <row r="109" spans="1:9" ht="28.5" customHeight="1">
      <c r="A109" s="88" t="s">
        <v>104</v>
      </c>
      <c r="B109" s="82" t="s">
        <v>570</v>
      </c>
      <c r="C109" s="178" t="s">
        <v>645</v>
      </c>
      <c r="D109" s="82"/>
      <c r="E109" s="178"/>
      <c r="F109" s="143">
        <f aca="true" t="shared" si="7" ref="F109:G111">F110</f>
        <v>293.1</v>
      </c>
      <c r="G109" s="143">
        <f t="shared" si="7"/>
        <v>300.3</v>
      </c>
      <c r="I109" s="71"/>
    </row>
    <row r="110" spans="1:9" ht="27.75" customHeight="1">
      <c r="A110" s="88" t="s">
        <v>103</v>
      </c>
      <c r="B110" s="82" t="s">
        <v>570</v>
      </c>
      <c r="C110" s="178" t="s">
        <v>645</v>
      </c>
      <c r="D110" s="82" t="s">
        <v>102</v>
      </c>
      <c r="E110" s="178"/>
      <c r="F110" s="143">
        <f t="shared" si="7"/>
        <v>293.1</v>
      </c>
      <c r="G110" s="143">
        <f t="shared" si="7"/>
        <v>300.3</v>
      </c>
      <c r="I110" s="71"/>
    </row>
    <row r="111" spans="1:9" ht="18" customHeight="1">
      <c r="A111" s="88" t="s">
        <v>105</v>
      </c>
      <c r="B111" s="82" t="s">
        <v>570</v>
      </c>
      <c r="C111" s="178" t="s">
        <v>645</v>
      </c>
      <c r="D111" s="82" t="s">
        <v>101</v>
      </c>
      <c r="E111" s="178"/>
      <c r="F111" s="143">
        <f t="shared" si="7"/>
        <v>293.1</v>
      </c>
      <c r="G111" s="143">
        <f t="shared" si="7"/>
        <v>300.3</v>
      </c>
      <c r="I111" s="71"/>
    </row>
    <row r="112" spans="1:9" ht="28.5" customHeight="1">
      <c r="A112" s="83" t="s">
        <v>499</v>
      </c>
      <c r="B112" s="82" t="s">
        <v>570</v>
      </c>
      <c r="C112" s="178" t="s">
        <v>645</v>
      </c>
      <c r="D112" s="82" t="s">
        <v>101</v>
      </c>
      <c r="E112" s="178" t="s">
        <v>502</v>
      </c>
      <c r="F112" s="143">
        <v>293.1</v>
      </c>
      <c r="G112" s="143">
        <v>300.3</v>
      </c>
      <c r="I112" s="71"/>
    </row>
    <row r="113" spans="1:9" ht="14.25" customHeight="1">
      <c r="A113" s="248" t="s">
        <v>661</v>
      </c>
      <c r="B113" s="249" t="s">
        <v>568</v>
      </c>
      <c r="C113" s="178"/>
      <c r="D113" s="82"/>
      <c r="E113" s="178"/>
      <c r="F113" s="267">
        <f>F114+F123+F119</f>
        <v>27739.2</v>
      </c>
      <c r="G113" s="267">
        <f>G114+G123+G119</f>
        <v>28539.2</v>
      </c>
      <c r="I113" s="71"/>
    </row>
    <row r="114" spans="1:9" ht="15.75" customHeight="1">
      <c r="A114" s="88" t="s">
        <v>507</v>
      </c>
      <c r="B114" s="82" t="s">
        <v>568</v>
      </c>
      <c r="C114" s="178" t="s">
        <v>573</v>
      </c>
      <c r="D114" s="82"/>
      <c r="E114" s="178"/>
      <c r="F114" s="143">
        <f>F115</f>
        <v>1353.9</v>
      </c>
      <c r="G114" s="143">
        <f>G115</f>
        <v>1353.9</v>
      </c>
      <c r="I114" s="71"/>
    </row>
    <row r="115" spans="1:9" ht="27.75" customHeight="1">
      <c r="A115" s="129" t="s">
        <v>27</v>
      </c>
      <c r="B115" s="82" t="s">
        <v>568</v>
      </c>
      <c r="C115" s="178" t="s">
        <v>573</v>
      </c>
      <c r="D115" s="82" t="s">
        <v>810</v>
      </c>
      <c r="E115" s="178"/>
      <c r="F115" s="143">
        <f>F117</f>
        <v>1353.9</v>
      </c>
      <c r="G115" s="143">
        <f>G117</f>
        <v>1353.9</v>
      </c>
      <c r="I115" s="71"/>
    </row>
    <row r="116" spans="1:9" ht="27.75" customHeight="1">
      <c r="A116" s="129" t="s">
        <v>811</v>
      </c>
      <c r="B116" s="82" t="s">
        <v>568</v>
      </c>
      <c r="C116" s="178" t="s">
        <v>573</v>
      </c>
      <c r="D116" s="82" t="s">
        <v>812</v>
      </c>
      <c r="E116" s="178"/>
      <c r="F116" s="143">
        <f>F117</f>
        <v>1353.9</v>
      </c>
      <c r="G116" s="143">
        <f>G117</f>
        <v>1353.9</v>
      </c>
      <c r="I116" s="71"/>
    </row>
    <row r="117" spans="1:9" ht="60" customHeight="1">
      <c r="A117" s="88" t="s">
        <v>813</v>
      </c>
      <c r="B117" s="82" t="s">
        <v>568</v>
      </c>
      <c r="C117" s="178" t="s">
        <v>573</v>
      </c>
      <c r="D117" s="151">
        <v>2800125360</v>
      </c>
      <c r="E117" s="180"/>
      <c r="F117" s="154">
        <f>F118</f>
        <v>1353.9</v>
      </c>
      <c r="G117" s="143">
        <f>G118</f>
        <v>1353.9</v>
      </c>
      <c r="I117" s="71"/>
    </row>
    <row r="118" spans="1:9" ht="15" customHeight="1">
      <c r="A118" s="88" t="s">
        <v>500</v>
      </c>
      <c r="B118" s="82" t="s">
        <v>568</v>
      </c>
      <c r="C118" s="178" t="s">
        <v>573</v>
      </c>
      <c r="D118" s="151">
        <v>2800125360</v>
      </c>
      <c r="E118" s="181" t="s">
        <v>503</v>
      </c>
      <c r="F118" s="144">
        <v>1353.9</v>
      </c>
      <c r="G118" s="144">
        <v>1353.9</v>
      </c>
      <c r="I118" s="71"/>
    </row>
    <row r="119" spans="1:9" ht="15" customHeight="1">
      <c r="A119" s="88" t="s">
        <v>143</v>
      </c>
      <c r="B119" s="82" t="s">
        <v>568</v>
      </c>
      <c r="C119" s="178" t="s">
        <v>569</v>
      </c>
      <c r="D119" s="151"/>
      <c r="E119" s="181"/>
      <c r="F119" s="144">
        <f aca="true" t="shared" si="8" ref="F119:G121">F120</f>
        <v>185.3</v>
      </c>
      <c r="G119" s="143">
        <f t="shared" si="8"/>
        <v>185.3</v>
      </c>
      <c r="I119" s="71"/>
    </row>
    <row r="120" spans="1:9" ht="15" customHeight="1">
      <c r="A120" s="129" t="s">
        <v>394</v>
      </c>
      <c r="B120" s="82" t="s">
        <v>568</v>
      </c>
      <c r="C120" s="178" t="s">
        <v>569</v>
      </c>
      <c r="D120" s="151">
        <v>9900000000</v>
      </c>
      <c r="E120" s="181"/>
      <c r="F120" s="144">
        <f t="shared" si="8"/>
        <v>185.3</v>
      </c>
      <c r="G120" s="143">
        <f t="shared" si="8"/>
        <v>185.3</v>
      </c>
      <c r="I120" s="71"/>
    </row>
    <row r="121" spans="1:9" ht="15" customHeight="1">
      <c r="A121" s="88" t="s">
        <v>142</v>
      </c>
      <c r="B121" s="82" t="s">
        <v>568</v>
      </c>
      <c r="C121" s="178" t="s">
        <v>569</v>
      </c>
      <c r="D121" s="151">
        <v>9900090430</v>
      </c>
      <c r="E121" s="181"/>
      <c r="F121" s="144">
        <f t="shared" si="8"/>
        <v>185.3</v>
      </c>
      <c r="G121" s="143">
        <f t="shared" si="8"/>
        <v>185.3</v>
      </c>
      <c r="I121" s="71"/>
    </row>
    <row r="122" spans="1:9" ht="15" customHeight="1">
      <c r="A122" s="88" t="s">
        <v>500</v>
      </c>
      <c r="B122" s="82" t="s">
        <v>568</v>
      </c>
      <c r="C122" s="178" t="s">
        <v>569</v>
      </c>
      <c r="D122" s="151">
        <v>9900090430</v>
      </c>
      <c r="E122" s="181" t="s">
        <v>503</v>
      </c>
      <c r="F122" s="144">
        <v>185.3</v>
      </c>
      <c r="G122" s="144">
        <v>185.3</v>
      </c>
      <c r="I122" s="71"/>
    </row>
    <row r="123" spans="1:9" ht="15">
      <c r="A123" s="88" t="s">
        <v>508</v>
      </c>
      <c r="B123" s="82" t="s">
        <v>568</v>
      </c>
      <c r="C123" s="178" t="s">
        <v>563</v>
      </c>
      <c r="D123" s="116"/>
      <c r="E123" s="117"/>
      <c r="F123" s="321">
        <f aca="true" t="shared" si="9" ref="F123:G125">F124</f>
        <v>26200</v>
      </c>
      <c r="G123" s="117">
        <f t="shared" si="9"/>
        <v>27000</v>
      </c>
      <c r="I123" s="71"/>
    </row>
    <row r="124" spans="1:9" ht="15">
      <c r="A124" s="129" t="s">
        <v>62</v>
      </c>
      <c r="B124" s="82" t="s">
        <v>568</v>
      </c>
      <c r="C124" s="178" t="s">
        <v>563</v>
      </c>
      <c r="D124" s="82" t="s">
        <v>140</v>
      </c>
      <c r="E124" s="117"/>
      <c r="F124" s="321">
        <f t="shared" si="9"/>
        <v>26200</v>
      </c>
      <c r="G124" s="117">
        <f t="shared" si="9"/>
        <v>27000</v>
      </c>
      <c r="I124" s="71"/>
    </row>
    <row r="125" spans="1:9" ht="30">
      <c r="A125" s="88" t="s">
        <v>801</v>
      </c>
      <c r="B125" s="82" t="s">
        <v>568</v>
      </c>
      <c r="C125" s="178" t="s">
        <v>563</v>
      </c>
      <c r="D125" s="116" t="s">
        <v>141</v>
      </c>
      <c r="E125" s="117"/>
      <c r="F125" s="321">
        <f t="shared" si="9"/>
        <v>26200</v>
      </c>
      <c r="G125" s="117">
        <f t="shared" si="9"/>
        <v>27000</v>
      </c>
      <c r="I125" s="71"/>
    </row>
    <row r="126" spans="1:9" ht="15.75" customHeight="1">
      <c r="A126" s="88" t="s">
        <v>500</v>
      </c>
      <c r="B126" s="82" t="s">
        <v>568</v>
      </c>
      <c r="C126" s="178" t="s">
        <v>563</v>
      </c>
      <c r="D126" s="116" t="s">
        <v>141</v>
      </c>
      <c r="E126" s="116">
        <v>200</v>
      </c>
      <c r="F126" s="154">
        <v>26200</v>
      </c>
      <c r="G126" s="154">
        <v>27000</v>
      </c>
      <c r="I126" s="71"/>
    </row>
    <row r="127" spans="1:9" ht="15">
      <c r="A127" s="248" t="s">
        <v>665</v>
      </c>
      <c r="B127" s="250" t="s">
        <v>573</v>
      </c>
      <c r="C127" s="178"/>
      <c r="D127" s="82"/>
      <c r="E127" s="179"/>
      <c r="F127" s="269">
        <f>F128</f>
        <v>1624</v>
      </c>
      <c r="G127" s="269">
        <f>G128</f>
        <v>1624</v>
      </c>
      <c r="I127" s="71"/>
    </row>
    <row r="128" spans="1:9" ht="15">
      <c r="A128" s="119" t="s">
        <v>509</v>
      </c>
      <c r="B128" s="82" t="s">
        <v>573</v>
      </c>
      <c r="C128" s="178" t="s">
        <v>564</v>
      </c>
      <c r="D128" s="117"/>
      <c r="E128" s="117"/>
      <c r="F128" s="321">
        <f>F131</f>
        <v>1624</v>
      </c>
      <c r="G128" s="117">
        <f>G131</f>
        <v>1624</v>
      </c>
      <c r="I128" s="71"/>
    </row>
    <row r="129" spans="1:9" ht="45">
      <c r="A129" s="285" t="s">
        <v>28</v>
      </c>
      <c r="B129" s="82" t="s">
        <v>573</v>
      </c>
      <c r="C129" s="178" t="s">
        <v>564</v>
      </c>
      <c r="D129" s="289" t="s">
        <v>118</v>
      </c>
      <c r="E129" s="291"/>
      <c r="F129" s="322">
        <v>1624</v>
      </c>
      <c r="G129" s="117">
        <v>1624</v>
      </c>
      <c r="I129" s="71"/>
    </row>
    <row r="130" spans="1:9" ht="60">
      <c r="A130" s="284" t="s">
        <v>29</v>
      </c>
      <c r="B130" s="290" t="s">
        <v>573</v>
      </c>
      <c r="C130" s="178" t="s">
        <v>564</v>
      </c>
      <c r="D130" s="289" t="s">
        <v>120</v>
      </c>
      <c r="E130" s="291"/>
      <c r="F130" s="322">
        <v>1624</v>
      </c>
      <c r="G130" s="117">
        <v>1624</v>
      </c>
      <c r="I130" s="71"/>
    </row>
    <row r="131" spans="1:9" ht="30" customHeight="1">
      <c r="A131" s="284" t="s">
        <v>107</v>
      </c>
      <c r="B131" s="290" t="s">
        <v>573</v>
      </c>
      <c r="C131" s="178" t="s">
        <v>564</v>
      </c>
      <c r="D131" s="289" t="s">
        <v>119</v>
      </c>
      <c r="E131" s="291"/>
      <c r="F131" s="322">
        <f>F132</f>
        <v>1624</v>
      </c>
      <c r="G131" s="117">
        <f>G132</f>
        <v>1624</v>
      </c>
      <c r="I131" s="71"/>
    </row>
    <row r="132" spans="1:9" ht="30" customHeight="1">
      <c r="A132" s="284" t="s">
        <v>108</v>
      </c>
      <c r="B132" s="290" t="s">
        <v>573</v>
      </c>
      <c r="C132" s="178" t="s">
        <v>564</v>
      </c>
      <c r="D132" s="118" t="s">
        <v>820</v>
      </c>
      <c r="E132" s="291"/>
      <c r="F132" s="322">
        <f>F133</f>
        <v>1624</v>
      </c>
      <c r="G132" s="117">
        <f>G133</f>
        <v>1624</v>
      </c>
      <c r="I132" s="71"/>
    </row>
    <row r="133" spans="1:9" ht="30.75" customHeight="1">
      <c r="A133" s="119" t="s">
        <v>121</v>
      </c>
      <c r="B133" s="82" t="s">
        <v>573</v>
      </c>
      <c r="C133" s="178" t="s">
        <v>564</v>
      </c>
      <c r="D133" s="118" t="s">
        <v>820</v>
      </c>
      <c r="E133" s="117">
        <v>600</v>
      </c>
      <c r="F133" s="321">
        <v>1624</v>
      </c>
      <c r="G133" s="117">
        <v>1624</v>
      </c>
      <c r="I133" s="71"/>
    </row>
    <row r="134" spans="1:9" ht="18.75" customHeight="1">
      <c r="A134" s="292" t="s">
        <v>111</v>
      </c>
      <c r="B134" s="251" t="s">
        <v>569</v>
      </c>
      <c r="C134" s="181"/>
      <c r="D134" s="82"/>
      <c r="E134" s="181"/>
      <c r="F134" s="436">
        <f aca="true" t="shared" si="10" ref="F134:G137">F135</f>
        <v>1678.4</v>
      </c>
      <c r="G134" s="269">
        <f t="shared" si="10"/>
        <v>1678.4</v>
      </c>
      <c r="H134" s="174"/>
      <c r="I134" s="71"/>
    </row>
    <row r="135" spans="1:9" ht="18.75" customHeight="1">
      <c r="A135" s="284" t="s">
        <v>112</v>
      </c>
      <c r="B135" s="152" t="s">
        <v>569</v>
      </c>
      <c r="C135" s="181" t="s">
        <v>570</v>
      </c>
      <c r="D135" s="82" t="s">
        <v>122</v>
      </c>
      <c r="E135" s="181"/>
      <c r="F135" s="320">
        <f t="shared" si="10"/>
        <v>1678.4</v>
      </c>
      <c r="G135" s="144">
        <f t="shared" si="10"/>
        <v>1678.4</v>
      </c>
      <c r="H135" s="174"/>
      <c r="I135" s="71"/>
    </row>
    <row r="136" spans="1:9" ht="30" customHeight="1">
      <c r="A136" s="284" t="s">
        <v>53</v>
      </c>
      <c r="B136" s="152" t="s">
        <v>569</v>
      </c>
      <c r="C136" s="181" t="s">
        <v>570</v>
      </c>
      <c r="D136" s="82" t="s">
        <v>124</v>
      </c>
      <c r="E136" s="181"/>
      <c r="F136" s="320">
        <f t="shared" si="10"/>
        <v>1678.4</v>
      </c>
      <c r="G136" s="144">
        <f t="shared" si="10"/>
        <v>1678.4</v>
      </c>
      <c r="H136" s="174"/>
      <c r="I136" s="71"/>
    </row>
    <row r="137" spans="1:9" ht="18.75" customHeight="1">
      <c r="A137" s="284" t="s">
        <v>110</v>
      </c>
      <c r="B137" s="152" t="s">
        <v>569</v>
      </c>
      <c r="C137" s="181" t="s">
        <v>570</v>
      </c>
      <c r="D137" s="82" t="s">
        <v>123</v>
      </c>
      <c r="E137" s="181"/>
      <c r="F137" s="320">
        <f t="shared" si="10"/>
        <v>1678.4</v>
      </c>
      <c r="G137" s="144">
        <f t="shared" si="10"/>
        <v>1678.4</v>
      </c>
      <c r="H137" s="174"/>
      <c r="I137" s="71"/>
    </row>
    <row r="138" spans="1:9" ht="18.75" customHeight="1">
      <c r="A138" s="284" t="s">
        <v>664</v>
      </c>
      <c r="B138" s="152" t="s">
        <v>569</v>
      </c>
      <c r="C138" s="181" t="s">
        <v>570</v>
      </c>
      <c r="D138" s="82" t="s">
        <v>123</v>
      </c>
      <c r="E138" s="181" t="s">
        <v>644</v>
      </c>
      <c r="F138" s="320">
        <v>1678.4</v>
      </c>
      <c r="G138" s="144">
        <v>1678.4</v>
      </c>
      <c r="H138" s="174"/>
      <c r="I138" s="71"/>
    </row>
    <row r="139" spans="1:9" ht="15">
      <c r="A139" s="248" t="s">
        <v>545</v>
      </c>
      <c r="B139" s="249" t="s">
        <v>565</v>
      </c>
      <c r="C139" s="178"/>
      <c r="D139" s="82"/>
      <c r="E139" s="178"/>
      <c r="F139" s="267">
        <f>F140+F151+F171+F182+F162</f>
        <v>550727.2000000001</v>
      </c>
      <c r="G139" s="267">
        <f>G140+G151+G171+G182+G162</f>
        <v>554140</v>
      </c>
      <c r="H139" s="174"/>
      <c r="I139" s="71"/>
    </row>
    <row r="140" spans="1:9" ht="15">
      <c r="A140" s="131" t="s">
        <v>546</v>
      </c>
      <c r="B140" s="148" t="s">
        <v>565</v>
      </c>
      <c r="C140" s="148" t="s">
        <v>564</v>
      </c>
      <c r="D140" s="82"/>
      <c r="E140" s="177"/>
      <c r="F140" s="318">
        <f>F141</f>
        <v>116818.3</v>
      </c>
      <c r="G140" s="143">
        <f>G141</f>
        <v>118028.2</v>
      </c>
      <c r="H140" s="174"/>
      <c r="I140" s="71"/>
    </row>
    <row r="141" spans="1:9" ht="30">
      <c r="A141" s="129" t="s">
        <v>23</v>
      </c>
      <c r="B141" s="148" t="s">
        <v>565</v>
      </c>
      <c r="C141" s="148" t="s">
        <v>564</v>
      </c>
      <c r="D141" s="148" t="s">
        <v>740</v>
      </c>
      <c r="E141" s="148"/>
      <c r="F141" s="314">
        <f>F142</f>
        <v>116818.3</v>
      </c>
      <c r="G141" s="143">
        <f>G142</f>
        <v>118028.2</v>
      </c>
      <c r="H141" s="174"/>
      <c r="I141" s="71"/>
    </row>
    <row r="142" spans="1:9" ht="30" customHeight="1">
      <c r="A142" s="127" t="s">
        <v>30</v>
      </c>
      <c r="B142" s="148" t="s">
        <v>565</v>
      </c>
      <c r="C142" s="148" t="s">
        <v>564</v>
      </c>
      <c r="D142" s="148" t="s">
        <v>741</v>
      </c>
      <c r="E142" s="148"/>
      <c r="F142" s="314">
        <f>F143+F146</f>
        <v>116818.3</v>
      </c>
      <c r="G142" s="143">
        <f>G143+G146</f>
        <v>118028.2</v>
      </c>
      <c r="H142" s="174"/>
      <c r="I142" s="71"/>
    </row>
    <row r="143" spans="1:9" ht="44.25" customHeight="1">
      <c r="A143" s="127" t="s">
        <v>745</v>
      </c>
      <c r="B143" s="148" t="s">
        <v>565</v>
      </c>
      <c r="C143" s="148" t="s">
        <v>564</v>
      </c>
      <c r="D143" s="148" t="s">
        <v>742</v>
      </c>
      <c r="E143" s="148"/>
      <c r="F143" s="314">
        <f>F144</f>
        <v>63133.7</v>
      </c>
      <c r="G143" s="143">
        <f>G144</f>
        <v>63133.7</v>
      </c>
      <c r="H143" s="174"/>
      <c r="I143" s="71"/>
    </row>
    <row r="144" spans="1:9" ht="45.75" customHeight="1">
      <c r="A144" s="119" t="s">
        <v>512</v>
      </c>
      <c r="B144" s="148" t="s">
        <v>565</v>
      </c>
      <c r="C144" s="148" t="s">
        <v>564</v>
      </c>
      <c r="D144" s="148" t="s">
        <v>743</v>
      </c>
      <c r="E144" s="148"/>
      <c r="F144" s="314">
        <f>F145</f>
        <v>63133.7</v>
      </c>
      <c r="G144" s="143">
        <f>G145</f>
        <v>63133.7</v>
      </c>
      <c r="H144" s="174"/>
      <c r="I144" s="71"/>
    </row>
    <row r="145" spans="1:9" ht="28.5" customHeight="1">
      <c r="A145" s="119" t="s">
        <v>511</v>
      </c>
      <c r="B145" s="148" t="s">
        <v>565</v>
      </c>
      <c r="C145" s="148" t="s">
        <v>564</v>
      </c>
      <c r="D145" s="148" t="s">
        <v>743</v>
      </c>
      <c r="E145" s="148" t="s">
        <v>506</v>
      </c>
      <c r="F145" s="314">
        <v>63133.7</v>
      </c>
      <c r="G145" s="314">
        <v>63133.7</v>
      </c>
      <c r="H145" s="174"/>
      <c r="I145" s="71"/>
    </row>
    <row r="146" spans="1:9" ht="21.75" customHeight="1">
      <c r="A146" s="127" t="s">
        <v>744</v>
      </c>
      <c r="B146" s="148" t="s">
        <v>565</v>
      </c>
      <c r="C146" s="148" t="s">
        <v>564</v>
      </c>
      <c r="D146" s="148" t="s">
        <v>746</v>
      </c>
      <c r="E146" s="148"/>
      <c r="F146" s="314">
        <f>F147+F149</f>
        <v>53684.600000000006</v>
      </c>
      <c r="G146" s="143">
        <f>G147+G149</f>
        <v>54894.5</v>
      </c>
      <c r="H146" s="174"/>
      <c r="I146" s="71"/>
    </row>
    <row r="147" spans="1:9" ht="16.5" customHeight="1">
      <c r="A147" s="119" t="s">
        <v>830</v>
      </c>
      <c r="B147" s="148" t="s">
        <v>565</v>
      </c>
      <c r="C147" s="148" t="s">
        <v>564</v>
      </c>
      <c r="D147" s="148" t="s">
        <v>747</v>
      </c>
      <c r="E147" s="148"/>
      <c r="F147" s="314">
        <f>F148</f>
        <v>18466.2</v>
      </c>
      <c r="G147" s="143">
        <f>G148</f>
        <v>19676.1</v>
      </c>
      <c r="H147" s="174"/>
      <c r="I147" s="71"/>
    </row>
    <row r="148" spans="1:9" ht="30.75" customHeight="1">
      <c r="A148" s="119" t="s">
        <v>511</v>
      </c>
      <c r="B148" s="148" t="s">
        <v>565</v>
      </c>
      <c r="C148" s="148" t="s">
        <v>564</v>
      </c>
      <c r="D148" s="148" t="s">
        <v>747</v>
      </c>
      <c r="E148" s="148" t="s">
        <v>506</v>
      </c>
      <c r="F148" s="314">
        <v>18466.2</v>
      </c>
      <c r="G148" s="143">
        <v>19676.1</v>
      </c>
      <c r="H148" s="308"/>
      <c r="I148" s="71"/>
    </row>
    <row r="149" spans="1:9" ht="18" customHeight="1">
      <c r="A149" s="119" t="s">
        <v>831</v>
      </c>
      <c r="B149" s="148" t="s">
        <v>565</v>
      </c>
      <c r="C149" s="148" t="s">
        <v>564</v>
      </c>
      <c r="D149" s="148" t="s">
        <v>114</v>
      </c>
      <c r="E149" s="148"/>
      <c r="F149" s="314">
        <f>F150</f>
        <v>35218.4</v>
      </c>
      <c r="G149" s="143">
        <f>G150</f>
        <v>35218.4</v>
      </c>
      <c r="H149" s="174"/>
      <c r="I149" s="71"/>
    </row>
    <row r="150" spans="1:9" ht="30.75" customHeight="1">
      <c r="A150" s="119" t="s">
        <v>511</v>
      </c>
      <c r="B150" s="148" t="s">
        <v>565</v>
      </c>
      <c r="C150" s="148" t="s">
        <v>564</v>
      </c>
      <c r="D150" s="148" t="s">
        <v>114</v>
      </c>
      <c r="E150" s="148" t="s">
        <v>506</v>
      </c>
      <c r="F150" s="314">
        <v>35218.4</v>
      </c>
      <c r="G150" s="143">
        <v>35218.4</v>
      </c>
      <c r="H150" s="174"/>
      <c r="I150" s="428"/>
    </row>
    <row r="151" spans="1:10" ht="18" customHeight="1">
      <c r="A151" s="88" t="s">
        <v>436</v>
      </c>
      <c r="B151" s="148" t="s">
        <v>565</v>
      </c>
      <c r="C151" s="148" t="s">
        <v>566</v>
      </c>
      <c r="D151" s="148"/>
      <c r="E151" s="148"/>
      <c r="F151" s="314">
        <f>F152</f>
        <v>315157.80000000005</v>
      </c>
      <c r="G151" s="143">
        <f>G152</f>
        <v>316082.4</v>
      </c>
      <c r="H151" s="310"/>
      <c r="I151" s="428"/>
      <c r="J151" s="309"/>
    </row>
    <row r="152" spans="1:9" ht="29.25" customHeight="1">
      <c r="A152" s="129" t="s">
        <v>23</v>
      </c>
      <c r="B152" s="148" t="s">
        <v>565</v>
      </c>
      <c r="C152" s="148" t="s">
        <v>566</v>
      </c>
      <c r="D152" s="148" t="s">
        <v>740</v>
      </c>
      <c r="E152" s="148"/>
      <c r="F152" s="314">
        <f>F153</f>
        <v>315157.80000000005</v>
      </c>
      <c r="G152" s="144">
        <f>G153</f>
        <v>316082.4</v>
      </c>
      <c r="H152" s="174"/>
      <c r="I152" s="71"/>
    </row>
    <row r="153" spans="1:10" ht="30">
      <c r="A153" s="127" t="s">
        <v>31</v>
      </c>
      <c r="B153" s="148" t="s">
        <v>565</v>
      </c>
      <c r="C153" s="148" t="s">
        <v>566</v>
      </c>
      <c r="D153" s="148" t="s">
        <v>748</v>
      </c>
      <c r="E153" s="148"/>
      <c r="F153" s="314">
        <f>F154+F159</f>
        <v>315157.80000000005</v>
      </c>
      <c r="G153" s="144">
        <f>G154+G159</f>
        <v>316082.4</v>
      </c>
      <c r="H153" s="174"/>
      <c r="I153" s="71"/>
      <c r="J153" s="309"/>
    </row>
    <row r="154" spans="1:9" ht="15">
      <c r="A154" s="127" t="s">
        <v>753</v>
      </c>
      <c r="B154" s="148" t="s">
        <v>565</v>
      </c>
      <c r="C154" s="148" t="s">
        <v>566</v>
      </c>
      <c r="D154" s="148" t="s">
        <v>749</v>
      </c>
      <c r="E154" s="148"/>
      <c r="F154" s="314">
        <f>F155+F157</f>
        <v>161994.2</v>
      </c>
      <c r="G154" s="144">
        <f>G155+G157</f>
        <v>162918.8</v>
      </c>
      <c r="H154" s="174"/>
      <c r="I154" s="71"/>
    </row>
    <row r="155" spans="1:9" ht="30.75" customHeight="1">
      <c r="A155" s="119" t="s">
        <v>828</v>
      </c>
      <c r="B155" s="148" t="s">
        <v>565</v>
      </c>
      <c r="C155" s="148" t="s">
        <v>566</v>
      </c>
      <c r="D155" s="148" t="s">
        <v>750</v>
      </c>
      <c r="E155" s="148"/>
      <c r="F155" s="314">
        <f>F156</f>
        <v>58650.4</v>
      </c>
      <c r="G155" s="144">
        <f>G156</f>
        <v>61009.8</v>
      </c>
      <c r="H155" s="174"/>
      <c r="I155" s="71"/>
    </row>
    <row r="156" spans="1:10" ht="30">
      <c r="A156" s="119" t="s">
        <v>511</v>
      </c>
      <c r="B156" s="148" t="s">
        <v>565</v>
      </c>
      <c r="C156" s="148" t="s">
        <v>566</v>
      </c>
      <c r="D156" s="148" t="s">
        <v>750</v>
      </c>
      <c r="E156" s="148" t="s">
        <v>506</v>
      </c>
      <c r="F156" s="314">
        <v>58650.4</v>
      </c>
      <c r="G156" s="144">
        <v>61009.8</v>
      </c>
      <c r="H156" s="426"/>
      <c r="I156" s="425"/>
      <c r="J156" s="309"/>
    </row>
    <row r="157" spans="1:9" ht="30">
      <c r="A157" s="119" t="s">
        <v>829</v>
      </c>
      <c r="B157" s="148" t="s">
        <v>565</v>
      </c>
      <c r="C157" s="148" t="s">
        <v>566</v>
      </c>
      <c r="D157" s="148" t="s">
        <v>115</v>
      </c>
      <c r="E157" s="148"/>
      <c r="F157" s="314">
        <f>F158</f>
        <v>103343.8</v>
      </c>
      <c r="G157" s="143">
        <f>G158</f>
        <v>101909</v>
      </c>
      <c r="H157" s="174"/>
      <c r="I157" s="71"/>
    </row>
    <row r="158" spans="1:9" ht="30">
      <c r="A158" s="119" t="s">
        <v>511</v>
      </c>
      <c r="B158" s="148" t="s">
        <v>565</v>
      </c>
      <c r="C158" s="148" t="s">
        <v>566</v>
      </c>
      <c r="D158" s="148" t="s">
        <v>115</v>
      </c>
      <c r="E158" s="148" t="s">
        <v>506</v>
      </c>
      <c r="F158" s="314">
        <v>103343.8</v>
      </c>
      <c r="G158" s="143">
        <v>101909</v>
      </c>
      <c r="H158" s="174"/>
      <c r="I158" s="71"/>
    </row>
    <row r="159" spans="1:9" ht="77.25" customHeight="1">
      <c r="A159" s="119" t="s">
        <v>754</v>
      </c>
      <c r="B159" s="148" t="s">
        <v>565</v>
      </c>
      <c r="C159" s="148" t="s">
        <v>566</v>
      </c>
      <c r="D159" s="158" t="s">
        <v>751</v>
      </c>
      <c r="E159" s="148"/>
      <c r="F159" s="314">
        <f>F160</f>
        <v>153163.6</v>
      </c>
      <c r="G159" s="143">
        <f>G160</f>
        <v>153163.6</v>
      </c>
      <c r="H159" s="427"/>
      <c r="I159" s="71"/>
    </row>
    <row r="160" spans="1:9" ht="74.25" customHeight="1">
      <c r="A160" s="119" t="s">
        <v>515</v>
      </c>
      <c r="B160" s="148" t="s">
        <v>565</v>
      </c>
      <c r="C160" s="148" t="s">
        <v>566</v>
      </c>
      <c r="D160" s="158" t="s">
        <v>752</v>
      </c>
      <c r="E160" s="148"/>
      <c r="F160" s="314">
        <f>F161</f>
        <v>153163.6</v>
      </c>
      <c r="G160" s="143">
        <f>G161</f>
        <v>153163.6</v>
      </c>
      <c r="H160" s="174"/>
      <c r="I160" s="71"/>
    </row>
    <row r="161" spans="1:9" ht="30">
      <c r="A161" s="119" t="s">
        <v>511</v>
      </c>
      <c r="B161" s="148" t="s">
        <v>565</v>
      </c>
      <c r="C161" s="148" t="s">
        <v>566</v>
      </c>
      <c r="D161" s="158" t="s">
        <v>752</v>
      </c>
      <c r="E161" s="148" t="s">
        <v>506</v>
      </c>
      <c r="F161" s="314">
        <v>153163.6</v>
      </c>
      <c r="G161" s="314">
        <v>153163.6</v>
      </c>
      <c r="H161" s="174"/>
      <c r="I161" s="71"/>
    </row>
    <row r="162" spans="1:9" ht="15">
      <c r="A162" s="119" t="s">
        <v>823</v>
      </c>
      <c r="B162" s="148" t="s">
        <v>565</v>
      </c>
      <c r="C162" s="148" t="s">
        <v>570</v>
      </c>
      <c r="D162" s="158"/>
      <c r="E162" s="148"/>
      <c r="F162" s="314">
        <f>F163</f>
        <v>86628.7</v>
      </c>
      <c r="G162" s="143">
        <f>G163</f>
        <v>87528.7</v>
      </c>
      <c r="H162" s="174"/>
      <c r="I162" s="71"/>
    </row>
    <row r="163" spans="1:9" ht="15">
      <c r="A163" s="128" t="s">
        <v>572</v>
      </c>
      <c r="B163" s="148" t="s">
        <v>565</v>
      </c>
      <c r="C163" s="148" t="s">
        <v>570</v>
      </c>
      <c r="D163" s="148" t="s">
        <v>755</v>
      </c>
      <c r="E163" s="148"/>
      <c r="F163" s="314">
        <f>F164</f>
        <v>86628.7</v>
      </c>
      <c r="G163" s="143">
        <f>G164</f>
        <v>87528.7</v>
      </c>
      <c r="H163" s="174"/>
      <c r="I163" s="71"/>
    </row>
    <row r="164" spans="1:9" ht="15">
      <c r="A164" s="88" t="s">
        <v>435</v>
      </c>
      <c r="B164" s="148" t="s">
        <v>565</v>
      </c>
      <c r="C164" s="148" t="s">
        <v>570</v>
      </c>
      <c r="D164" s="148" t="s">
        <v>756</v>
      </c>
      <c r="E164" s="148"/>
      <c r="F164" s="314">
        <f>F165+F167+F169</f>
        <v>86628.7</v>
      </c>
      <c r="G164" s="143">
        <f>G165+G167+G169</f>
        <v>87528.7</v>
      </c>
      <c r="H164" s="174"/>
      <c r="I164" s="71"/>
    </row>
    <row r="165" spans="1:9" ht="28.5" customHeight="1">
      <c r="A165" s="128" t="s">
        <v>809</v>
      </c>
      <c r="B165" s="148" t="s">
        <v>565</v>
      </c>
      <c r="C165" s="148" t="s">
        <v>570</v>
      </c>
      <c r="D165" s="148" t="s">
        <v>757</v>
      </c>
      <c r="E165" s="148"/>
      <c r="F165" s="314">
        <f>F166</f>
        <v>13999.9</v>
      </c>
      <c r="G165" s="151">
        <f>G166</f>
        <v>14099.9</v>
      </c>
      <c r="H165" s="174"/>
      <c r="I165" s="71"/>
    </row>
    <row r="166" spans="1:9" ht="30">
      <c r="A166" s="119" t="s">
        <v>511</v>
      </c>
      <c r="B166" s="148" t="s">
        <v>565</v>
      </c>
      <c r="C166" s="148" t="s">
        <v>570</v>
      </c>
      <c r="D166" s="148" t="s">
        <v>757</v>
      </c>
      <c r="E166" s="148" t="s">
        <v>506</v>
      </c>
      <c r="F166" s="314">
        <v>13999.9</v>
      </c>
      <c r="G166" s="143">
        <v>14099.9</v>
      </c>
      <c r="H166" s="174"/>
      <c r="I166" s="71"/>
    </row>
    <row r="167" spans="1:9" ht="30">
      <c r="A167" s="128" t="s">
        <v>513</v>
      </c>
      <c r="B167" s="148" t="s">
        <v>565</v>
      </c>
      <c r="C167" s="148" t="s">
        <v>570</v>
      </c>
      <c r="D167" s="148" t="s">
        <v>758</v>
      </c>
      <c r="E167" s="148"/>
      <c r="F167" s="314">
        <f>F168</f>
        <v>19543.3</v>
      </c>
      <c r="G167" s="151">
        <f>G168</f>
        <v>19743.3</v>
      </c>
      <c r="H167" s="174"/>
      <c r="I167" s="71"/>
    </row>
    <row r="168" spans="1:9" ht="30">
      <c r="A168" s="119" t="s">
        <v>511</v>
      </c>
      <c r="B168" s="148" t="s">
        <v>565</v>
      </c>
      <c r="C168" s="148" t="s">
        <v>570</v>
      </c>
      <c r="D168" s="148" t="s">
        <v>758</v>
      </c>
      <c r="E168" s="148" t="s">
        <v>506</v>
      </c>
      <c r="F168" s="314">
        <v>19543.3</v>
      </c>
      <c r="G168" s="143">
        <v>19743.3</v>
      </c>
      <c r="H168" s="174"/>
      <c r="I168" s="71"/>
    </row>
    <row r="169" spans="1:9" ht="18" customHeight="1">
      <c r="A169" s="128" t="s">
        <v>514</v>
      </c>
      <c r="B169" s="148" t="s">
        <v>565</v>
      </c>
      <c r="C169" s="148" t="s">
        <v>570</v>
      </c>
      <c r="D169" s="148" t="s">
        <v>759</v>
      </c>
      <c r="E169" s="148"/>
      <c r="F169" s="314">
        <f>F170</f>
        <v>53085.5</v>
      </c>
      <c r="G169" s="151">
        <f>G170</f>
        <v>53685.5</v>
      </c>
      <c r="H169" s="174"/>
      <c r="I169" s="71"/>
    </row>
    <row r="170" spans="1:9" ht="30">
      <c r="A170" s="119" t="s">
        <v>511</v>
      </c>
      <c r="B170" s="148" t="s">
        <v>565</v>
      </c>
      <c r="C170" s="148" t="s">
        <v>570</v>
      </c>
      <c r="D170" s="148" t="s">
        <v>759</v>
      </c>
      <c r="E170" s="148" t="s">
        <v>506</v>
      </c>
      <c r="F170" s="314">
        <v>53085.5</v>
      </c>
      <c r="G170" s="151">
        <v>53685.5</v>
      </c>
      <c r="H170" s="174"/>
      <c r="I170" s="71"/>
    </row>
    <row r="171" spans="1:9" ht="17.25" customHeight="1">
      <c r="A171" s="120" t="s">
        <v>437</v>
      </c>
      <c r="B171" s="149" t="s">
        <v>565</v>
      </c>
      <c r="C171" s="149" t="s">
        <v>565</v>
      </c>
      <c r="D171" s="82"/>
      <c r="E171" s="148"/>
      <c r="F171" s="314">
        <f>F174+F172</f>
        <v>1781.2</v>
      </c>
      <c r="G171" s="143">
        <f>G174+G172</f>
        <v>1781.2</v>
      </c>
      <c r="H171" s="174"/>
      <c r="I171" s="428"/>
    </row>
    <row r="172" spans="1:9" ht="28.5" customHeight="1">
      <c r="A172" s="132" t="s">
        <v>362</v>
      </c>
      <c r="B172" s="149" t="s">
        <v>565</v>
      </c>
      <c r="C172" s="149" t="s">
        <v>565</v>
      </c>
      <c r="D172" s="82" t="s">
        <v>129</v>
      </c>
      <c r="E172" s="148"/>
      <c r="F172" s="314">
        <v>100</v>
      </c>
      <c r="G172" s="143">
        <v>100</v>
      </c>
      <c r="H172" s="174"/>
      <c r="I172" s="71"/>
    </row>
    <row r="173" spans="1:9" ht="18" customHeight="1">
      <c r="A173" s="119" t="s">
        <v>500</v>
      </c>
      <c r="B173" s="148" t="s">
        <v>565</v>
      </c>
      <c r="C173" s="148" t="s">
        <v>565</v>
      </c>
      <c r="D173" s="82" t="s">
        <v>129</v>
      </c>
      <c r="E173" s="148" t="s">
        <v>503</v>
      </c>
      <c r="F173" s="314">
        <v>100</v>
      </c>
      <c r="G173" s="143">
        <v>100</v>
      </c>
      <c r="H173" s="174"/>
      <c r="I173" s="71"/>
    </row>
    <row r="174" spans="1:9" ht="29.25" customHeight="1">
      <c r="A174" s="120" t="s">
        <v>32</v>
      </c>
      <c r="B174" s="149" t="s">
        <v>565</v>
      </c>
      <c r="C174" s="149" t="s">
        <v>565</v>
      </c>
      <c r="D174" s="82" t="s">
        <v>761</v>
      </c>
      <c r="E174" s="148"/>
      <c r="F174" s="314">
        <f>F175+F172</f>
        <v>1681.2</v>
      </c>
      <c r="G174" s="143">
        <f>G175+G172</f>
        <v>1681.2</v>
      </c>
      <c r="H174" s="174"/>
      <c r="I174" s="71"/>
    </row>
    <row r="175" spans="1:9" ht="18" customHeight="1">
      <c r="A175" s="120" t="s">
        <v>33</v>
      </c>
      <c r="B175" s="149" t="s">
        <v>565</v>
      </c>
      <c r="C175" s="149" t="s">
        <v>565</v>
      </c>
      <c r="D175" s="82" t="s">
        <v>762</v>
      </c>
      <c r="E175" s="148"/>
      <c r="F175" s="314">
        <f>F176+F178</f>
        <v>1581.2</v>
      </c>
      <c r="G175" s="143">
        <f>G176+G178</f>
        <v>1581.2</v>
      </c>
      <c r="H175" s="174"/>
      <c r="I175" s="71"/>
    </row>
    <row r="176" spans="1:9" ht="18" customHeight="1">
      <c r="A176" s="132" t="s">
        <v>643</v>
      </c>
      <c r="B176" s="149" t="s">
        <v>565</v>
      </c>
      <c r="C176" s="149" t="s">
        <v>565</v>
      </c>
      <c r="D176" s="82" t="s">
        <v>760</v>
      </c>
      <c r="E176" s="148"/>
      <c r="F176" s="314">
        <f>F177</f>
        <v>734</v>
      </c>
      <c r="G176" s="143">
        <f>G177</f>
        <v>734</v>
      </c>
      <c r="H176" s="174"/>
      <c r="I176" s="71"/>
    </row>
    <row r="177" spans="1:9" ht="18" customHeight="1">
      <c r="A177" s="119" t="s">
        <v>500</v>
      </c>
      <c r="B177" s="148" t="s">
        <v>565</v>
      </c>
      <c r="C177" s="148" t="s">
        <v>565</v>
      </c>
      <c r="D177" s="82" t="s">
        <v>760</v>
      </c>
      <c r="E177" s="148" t="s">
        <v>503</v>
      </c>
      <c r="F177" s="314">
        <v>734</v>
      </c>
      <c r="G177" s="143">
        <v>734</v>
      </c>
      <c r="H177" s="174"/>
      <c r="I177" s="71"/>
    </row>
    <row r="178" spans="1:9" ht="15">
      <c r="A178" s="294" t="s">
        <v>128</v>
      </c>
      <c r="B178" s="82" t="s">
        <v>565</v>
      </c>
      <c r="C178" s="82" t="s">
        <v>565</v>
      </c>
      <c r="D178" s="82" t="s">
        <v>763</v>
      </c>
      <c r="E178" s="148"/>
      <c r="F178" s="314">
        <f>F179</f>
        <v>847.2</v>
      </c>
      <c r="G178" s="143">
        <f>G179</f>
        <v>847.2</v>
      </c>
      <c r="H178" s="174"/>
      <c r="I178" s="71"/>
    </row>
    <row r="179" spans="1:9" ht="30">
      <c r="A179" s="119" t="s">
        <v>511</v>
      </c>
      <c r="B179" s="82" t="s">
        <v>565</v>
      </c>
      <c r="C179" s="82" t="s">
        <v>565</v>
      </c>
      <c r="D179" s="82" t="s">
        <v>763</v>
      </c>
      <c r="E179" s="148" t="s">
        <v>506</v>
      </c>
      <c r="F179" s="314">
        <v>847.2</v>
      </c>
      <c r="G179" s="143">
        <v>847.2</v>
      </c>
      <c r="H179" s="174"/>
      <c r="I179" s="71"/>
    </row>
    <row r="180" spans="1:9" ht="30">
      <c r="A180" s="294" t="s">
        <v>34</v>
      </c>
      <c r="B180" s="82" t="s">
        <v>565</v>
      </c>
      <c r="C180" s="82" t="s">
        <v>565</v>
      </c>
      <c r="D180" s="82" t="s">
        <v>106</v>
      </c>
      <c r="E180" s="148"/>
      <c r="F180" s="314">
        <v>100</v>
      </c>
      <c r="G180" s="143">
        <v>100</v>
      </c>
      <c r="H180" s="174"/>
      <c r="I180" s="71"/>
    </row>
    <row r="181" spans="1:9" ht="30">
      <c r="A181" s="119" t="s">
        <v>511</v>
      </c>
      <c r="B181" s="82" t="s">
        <v>565</v>
      </c>
      <c r="C181" s="82" t="s">
        <v>565</v>
      </c>
      <c r="D181" s="82" t="s">
        <v>106</v>
      </c>
      <c r="E181" s="148" t="s">
        <v>506</v>
      </c>
      <c r="F181" s="314">
        <v>100</v>
      </c>
      <c r="G181" s="143">
        <v>100</v>
      </c>
      <c r="H181" s="174"/>
      <c r="I181" s="71"/>
    </row>
    <row r="182" spans="1:9" ht="15">
      <c r="A182" s="88" t="s">
        <v>440</v>
      </c>
      <c r="B182" s="149" t="s">
        <v>565</v>
      </c>
      <c r="C182" s="149" t="s">
        <v>563</v>
      </c>
      <c r="D182" s="82"/>
      <c r="E182" s="177"/>
      <c r="F182" s="361">
        <f>F183+F186+F191+F193</f>
        <v>30341.2</v>
      </c>
      <c r="G182" s="361">
        <f>G183+G186+G191+G193</f>
        <v>30719.5</v>
      </c>
      <c r="H182" s="174"/>
      <c r="I182" s="71"/>
    </row>
    <row r="183" spans="1:9" ht="30">
      <c r="A183" s="88" t="s">
        <v>442</v>
      </c>
      <c r="B183" s="149" t="s">
        <v>565</v>
      </c>
      <c r="C183" s="82" t="s">
        <v>563</v>
      </c>
      <c r="D183" s="82" t="s">
        <v>764</v>
      </c>
      <c r="E183" s="177"/>
      <c r="F183" s="154">
        <f>F184+F185</f>
        <v>4539</v>
      </c>
      <c r="G183" s="154">
        <f>G184+G185</f>
        <v>4717.3</v>
      </c>
      <c r="H183" s="174"/>
      <c r="I183" s="71"/>
    </row>
    <row r="184" spans="1:9" ht="43.5" customHeight="1">
      <c r="A184" s="83" t="s">
        <v>499</v>
      </c>
      <c r="B184" s="149" t="s">
        <v>565</v>
      </c>
      <c r="C184" s="82" t="s">
        <v>563</v>
      </c>
      <c r="D184" s="82" t="s">
        <v>764</v>
      </c>
      <c r="E184" s="152" t="s">
        <v>502</v>
      </c>
      <c r="F184" s="144">
        <v>4480.3</v>
      </c>
      <c r="G184" s="143">
        <v>4658.6</v>
      </c>
      <c r="H184" s="174"/>
      <c r="I184" s="71"/>
    </row>
    <row r="185" spans="1:9" ht="18" customHeight="1">
      <c r="A185" s="88" t="s">
        <v>500</v>
      </c>
      <c r="B185" s="149" t="s">
        <v>565</v>
      </c>
      <c r="C185" s="82" t="s">
        <v>563</v>
      </c>
      <c r="D185" s="82" t="s">
        <v>764</v>
      </c>
      <c r="E185" s="152" t="s">
        <v>503</v>
      </c>
      <c r="F185" s="144">
        <v>58.7</v>
      </c>
      <c r="G185" s="143">
        <v>58.7</v>
      </c>
      <c r="H185" s="174"/>
      <c r="I185" s="71"/>
    </row>
    <row r="186" spans="1:9" ht="43.5" customHeight="1">
      <c r="A186" s="88" t="s">
        <v>441</v>
      </c>
      <c r="B186" s="149" t="s">
        <v>565</v>
      </c>
      <c r="C186" s="82" t="s">
        <v>563</v>
      </c>
      <c r="D186" s="82" t="s">
        <v>765</v>
      </c>
      <c r="E186" s="178"/>
      <c r="F186" s="143">
        <f>F187+F188+F189+F190</f>
        <v>25602.2</v>
      </c>
      <c r="G186" s="143">
        <f>G187+G188+G189+G190</f>
        <v>25802.2</v>
      </c>
      <c r="H186" s="174"/>
      <c r="I186" s="71"/>
    </row>
    <row r="187" spans="1:9" ht="45.75" customHeight="1">
      <c r="A187" s="83" t="s">
        <v>499</v>
      </c>
      <c r="B187" s="149" t="s">
        <v>565</v>
      </c>
      <c r="C187" s="149" t="s">
        <v>563</v>
      </c>
      <c r="D187" s="82" t="s">
        <v>765</v>
      </c>
      <c r="E187" s="177" t="s">
        <v>502</v>
      </c>
      <c r="F187" s="154">
        <v>3009.7</v>
      </c>
      <c r="G187" s="143">
        <v>3109.7</v>
      </c>
      <c r="H187" s="174"/>
      <c r="I187" s="71"/>
    </row>
    <row r="188" spans="1:9" ht="20.25" customHeight="1">
      <c r="A188" s="88" t="s">
        <v>500</v>
      </c>
      <c r="B188" s="149" t="s">
        <v>565</v>
      </c>
      <c r="C188" s="149" t="s">
        <v>563</v>
      </c>
      <c r="D188" s="82" t="s">
        <v>765</v>
      </c>
      <c r="E188" s="177" t="s">
        <v>503</v>
      </c>
      <c r="F188" s="154">
        <v>403.3</v>
      </c>
      <c r="G188" s="143">
        <v>403.3</v>
      </c>
      <c r="H188" s="174"/>
      <c r="I188" s="71"/>
    </row>
    <row r="189" spans="1:9" ht="30">
      <c r="A189" s="119" t="s">
        <v>511</v>
      </c>
      <c r="B189" s="149" t="s">
        <v>565</v>
      </c>
      <c r="C189" s="149" t="s">
        <v>563</v>
      </c>
      <c r="D189" s="82" t="s">
        <v>765</v>
      </c>
      <c r="E189" s="177" t="s">
        <v>506</v>
      </c>
      <c r="F189" s="154">
        <v>6963.7</v>
      </c>
      <c r="G189" s="143">
        <v>7063.7</v>
      </c>
      <c r="H189" s="174"/>
      <c r="I189" s="71"/>
    </row>
    <row r="190" spans="1:9" ht="15">
      <c r="A190" s="88" t="s">
        <v>501</v>
      </c>
      <c r="B190" s="149" t="s">
        <v>565</v>
      </c>
      <c r="C190" s="149" t="s">
        <v>563</v>
      </c>
      <c r="D190" s="82" t="s">
        <v>765</v>
      </c>
      <c r="E190" s="177" t="s">
        <v>504</v>
      </c>
      <c r="F190" s="154">
        <f>8.9+14913.2+303.4</f>
        <v>15225.5</v>
      </c>
      <c r="G190" s="143">
        <f>8.9+14913.2+303.4</f>
        <v>15225.5</v>
      </c>
      <c r="H190" s="174"/>
      <c r="I190" s="71"/>
    </row>
    <row r="191" spans="1:9" ht="30">
      <c r="A191" s="132" t="s">
        <v>48</v>
      </c>
      <c r="B191" s="149" t="s">
        <v>565</v>
      </c>
      <c r="C191" s="149" t="s">
        <v>563</v>
      </c>
      <c r="D191" s="82" t="s">
        <v>125</v>
      </c>
      <c r="E191" s="177"/>
      <c r="F191" s="154">
        <v>100</v>
      </c>
      <c r="G191" s="143">
        <v>100</v>
      </c>
      <c r="H191" s="174"/>
      <c r="I191" s="71"/>
    </row>
    <row r="192" spans="1:9" ht="41.25" customHeight="1">
      <c r="A192" s="83" t="s">
        <v>499</v>
      </c>
      <c r="B192" s="149" t="s">
        <v>565</v>
      </c>
      <c r="C192" s="149" t="s">
        <v>563</v>
      </c>
      <c r="D192" s="82" t="s">
        <v>125</v>
      </c>
      <c r="E192" s="177" t="s">
        <v>502</v>
      </c>
      <c r="F192" s="154">
        <v>100</v>
      </c>
      <c r="G192" s="143">
        <v>100</v>
      </c>
      <c r="H192" s="174"/>
      <c r="I192" s="71"/>
    </row>
    <row r="193" spans="1:9" ht="30">
      <c r="A193" s="293" t="s">
        <v>52</v>
      </c>
      <c r="B193" s="149" t="s">
        <v>565</v>
      </c>
      <c r="C193" s="149" t="s">
        <v>563</v>
      </c>
      <c r="D193" s="82" t="s">
        <v>126</v>
      </c>
      <c r="E193" s="177"/>
      <c r="F193" s="154">
        <v>100</v>
      </c>
      <c r="G193" s="143">
        <v>100</v>
      </c>
      <c r="H193" s="174"/>
      <c r="I193" s="71"/>
    </row>
    <row r="194" spans="1:9" ht="43.5" customHeight="1">
      <c r="A194" s="83" t="s">
        <v>499</v>
      </c>
      <c r="B194" s="149" t="s">
        <v>565</v>
      </c>
      <c r="C194" s="149" t="s">
        <v>563</v>
      </c>
      <c r="D194" s="82" t="s">
        <v>126</v>
      </c>
      <c r="E194" s="177" t="s">
        <v>502</v>
      </c>
      <c r="F194" s="154">
        <v>100</v>
      </c>
      <c r="G194" s="143">
        <v>100</v>
      </c>
      <c r="H194" s="174"/>
      <c r="I194" s="71"/>
    </row>
    <row r="195" spans="1:9" ht="15">
      <c r="A195" s="248" t="s">
        <v>443</v>
      </c>
      <c r="B195" s="250" t="s">
        <v>567</v>
      </c>
      <c r="C195" s="149"/>
      <c r="D195" s="82"/>
      <c r="E195" s="177"/>
      <c r="F195" s="268">
        <f>F196+F204</f>
        <v>39377.6</v>
      </c>
      <c r="G195" s="267">
        <f>G196+G204</f>
        <v>39547.8</v>
      </c>
      <c r="H195" s="174"/>
      <c r="I195" s="71"/>
    </row>
    <row r="196" spans="1:9" ht="15">
      <c r="A196" s="88" t="s">
        <v>444</v>
      </c>
      <c r="B196" s="149" t="s">
        <v>567</v>
      </c>
      <c r="C196" s="149" t="s">
        <v>564</v>
      </c>
      <c r="D196" s="82"/>
      <c r="E196" s="177"/>
      <c r="F196" s="154">
        <f>F197</f>
        <v>35500.7</v>
      </c>
      <c r="G196" s="143">
        <f>G197</f>
        <v>35614.4</v>
      </c>
      <c r="H196" s="174"/>
      <c r="I196" s="71"/>
    </row>
    <row r="197" spans="1:9" ht="15.75" customHeight="1">
      <c r="A197" s="127" t="s">
        <v>734</v>
      </c>
      <c r="B197" s="148" t="s">
        <v>567</v>
      </c>
      <c r="C197" s="148" t="s">
        <v>564</v>
      </c>
      <c r="D197" s="148" t="s">
        <v>730</v>
      </c>
      <c r="E197" s="177"/>
      <c r="F197" s="154">
        <f>F198+F201</f>
        <v>35500.7</v>
      </c>
      <c r="G197" s="143">
        <f>G198+G201</f>
        <v>35614.4</v>
      </c>
      <c r="H197" s="174"/>
      <c r="I197" s="71"/>
    </row>
    <row r="198" spans="1:13" ht="18.75" customHeight="1">
      <c r="A198" s="133" t="s">
        <v>767</v>
      </c>
      <c r="B198" s="149" t="s">
        <v>567</v>
      </c>
      <c r="C198" s="149" t="s">
        <v>564</v>
      </c>
      <c r="D198" s="82" t="s">
        <v>766</v>
      </c>
      <c r="E198" s="177"/>
      <c r="F198" s="154">
        <f>F199</f>
        <v>7079.9</v>
      </c>
      <c r="G198" s="154">
        <f>G199</f>
        <v>7179.9</v>
      </c>
      <c r="H198" s="174"/>
      <c r="I198" s="71"/>
      <c r="M198" s="71"/>
    </row>
    <row r="199" spans="1:13" ht="18.75" customHeight="1">
      <c r="A199" s="133" t="s">
        <v>769</v>
      </c>
      <c r="B199" s="149" t="s">
        <v>567</v>
      </c>
      <c r="C199" s="149" t="s">
        <v>564</v>
      </c>
      <c r="D199" s="82" t="s">
        <v>768</v>
      </c>
      <c r="E199" s="177"/>
      <c r="F199" s="154">
        <f>F200</f>
        <v>7079.9</v>
      </c>
      <c r="G199" s="144">
        <f>G200</f>
        <v>7179.9</v>
      </c>
      <c r="H199" s="174"/>
      <c r="I199" s="71"/>
      <c r="M199" s="71"/>
    </row>
    <row r="200" spans="1:13" ht="30">
      <c r="A200" s="119" t="s">
        <v>511</v>
      </c>
      <c r="B200" s="149" t="s">
        <v>567</v>
      </c>
      <c r="C200" s="149" t="s">
        <v>564</v>
      </c>
      <c r="D200" s="82" t="s">
        <v>768</v>
      </c>
      <c r="E200" s="177" t="s">
        <v>506</v>
      </c>
      <c r="F200" s="154">
        <v>7079.9</v>
      </c>
      <c r="G200" s="144">
        <v>7179.9</v>
      </c>
      <c r="H200" s="174"/>
      <c r="I200" s="71"/>
      <c r="M200" s="71"/>
    </row>
    <row r="201" spans="1:13" ht="30">
      <c r="A201" s="88" t="s">
        <v>770</v>
      </c>
      <c r="B201" s="149" t="s">
        <v>567</v>
      </c>
      <c r="C201" s="149" t="s">
        <v>564</v>
      </c>
      <c r="D201" s="82" t="s">
        <v>771</v>
      </c>
      <c r="E201" s="177"/>
      <c r="F201" s="154">
        <f>F202</f>
        <v>28420.8</v>
      </c>
      <c r="G201" s="144">
        <f>G202</f>
        <v>28434.5</v>
      </c>
      <c r="H201" s="424"/>
      <c r="I201" s="425"/>
      <c r="M201" s="71"/>
    </row>
    <row r="202" spans="1:13" ht="15">
      <c r="A202" s="133" t="s">
        <v>772</v>
      </c>
      <c r="B202" s="149" t="s">
        <v>567</v>
      </c>
      <c r="C202" s="149" t="s">
        <v>564</v>
      </c>
      <c r="D202" s="82" t="s">
        <v>773</v>
      </c>
      <c r="E202" s="177"/>
      <c r="F202" s="154">
        <f>F203</f>
        <v>28420.8</v>
      </c>
      <c r="G202" s="144">
        <f>G203</f>
        <v>28434.5</v>
      </c>
      <c r="H202" s="174"/>
      <c r="I202" s="71"/>
      <c r="M202" s="71"/>
    </row>
    <row r="203" spans="1:9" ht="29.25" customHeight="1">
      <c r="A203" s="119" t="s">
        <v>511</v>
      </c>
      <c r="B203" s="149" t="s">
        <v>567</v>
      </c>
      <c r="C203" s="149" t="s">
        <v>564</v>
      </c>
      <c r="D203" s="82" t="s">
        <v>773</v>
      </c>
      <c r="E203" s="177" t="s">
        <v>506</v>
      </c>
      <c r="F203" s="154">
        <v>28420.8</v>
      </c>
      <c r="G203" s="144">
        <v>28434.5</v>
      </c>
      <c r="H203" s="174"/>
      <c r="I203" s="71"/>
    </row>
    <row r="204" spans="1:9" ht="23.25" customHeight="1">
      <c r="A204" s="119" t="s">
        <v>109</v>
      </c>
      <c r="B204" s="149" t="s">
        <v>567</v>
      </c>
      <c r="C204" s="149" t="s">
        <v>568</v>
      </c>
      <c r="D204" s="82"/>
      <c r="E204" s="177"/>
      <c r="F204" s="144">
        <f aca="true" t="shared" si="11" ref="F204:G206">F205</f>
        <v>3876.9</v>
      </c>
      <c r="G204" s="144">
        <f t="shared" si="11"/>
        <v>3933.4</v>
      </c>
      <c r="H204" s="174"/>
      <c r="I204" s="71"/>
    </row>
    <row r="205" spans="1:9" ht="18.75" customHeight="1">
      <c r="A205" s="88" t="s">
        <v>777</v>
      </c>
      <c r="B205" s="149" t="s">
        <v>567</v>
      </c>
      <c r="C205" s="82" t="s">
        <v>568</v>
      </c>
      <c r="D205" s="82" t="s">
        <v>774</v>
      </c>
      <c r="E205" s="178"/>
      <c r="F205" s="143">
        <f t="shared" si="11"/>
        <v>3876.9</v>
      </c>
      <c r="G205" s="143">
        <f t="shared" si="11"/>
        <v>3933.4</v>
      </c>
      <c r="H205" s="174"/>
      <c r="I205" s="71"/>
    </row>
    <row r="206" spans="1:9" ht="18" customHeight="1">
      <c r="A206" s="88" t="s">
        <v>776</v>
      </c>
      <c r="B206" s="149" t="s">
        <v>567</v>
      </c>
      <c r="C206" s="149" t="s">
        <v>568</v>
      </c>
      <c r="D206" s="82" t="s">
        <v>775</v>
      </c>
      <c r="E206" s="177"/>
      <c r="F206" s="154">
        <f t="shared" si="11"/>
        <v>3876.9</v>
      </c>
      <c r="G206" s="143">
        <f t="shared" si="11"/>
        <v>3933.4</v>
      </c>
      <c r="H206" s="174"/>
      <c r="I206" s="71"/>
    </row>
    <row r="207" spans="1:9" ht="30" customHeight="1">
      <c r="A207" s="119" t="s">
        <v>511</v>
      </c>
      <c r="B207" s="149" t="s">
        <v>567</v>
      </c>
      <c r="C207" s="149" t="s">
        <v>568</v>
      </c>
      <c r="D207" s="82" t="s">
        <v>775</v>
      </c>
      <c r="E207" s="177" t="s">
        <v>506</v>
      </c>
      <c r="F207" s="154">
        <v>3876.9</v>
      </c>
      <c r="G207" s="143">
        <v>3933.4</v>
      </c>
      <c r="H207" s="174"/>
      <c r="I207" s="71"/>
    </row>
    <row r="208" spans="1:9" ht="15">
      <c r="A208" s="248" t="s">
        <v>662</v>
      </c>
      <c r="B208" s="250" t="s">
        <v>563</v>
      </c>
      <c r="C208" s="149"/>
      <c r="D208" s="82"/>
      <c r="E208" s="177"/>
      <c r="F208" s="268">
        <f aca="true" t="shared" si="12" ref="F208:G213">F209</f>
        <v>474</v>
      </c>
      <c r="G208" s="269">
        <f t="shared" si="12"/>
        <v>491.7</v>
      </c>
      <c r="H208" s="174"/>
      <c r="I208" s="71"/>
    </row>
    <row r="209" spans="1:9" ht="16.5" customHeight="1">
      <c r="A209" s="88" t="s">
        <v>409</v>
      </c>
      <c r="B209" s="149" t="s">
        <v>563</v>
      </c>
      <c r="C209" s="82" t="s">
        <v>565</v>
      </c>
      <c r="D209" s="82"/>
      <c r="E209" s="177"/>
      <c r="F209" s="154">
        <f t="shared" si="12"/>
        <v>474</v>
      </c>
      <c r="G209" s="144">
        <f t="shared" si="12"/>
        <v>491.7</v>
      </c>
      <c r="H209" s="174"/>
      <c r="I209" s="71"/>
    </row>
    <row r="210" spans="1:9" ht="26.25" customHeight="1">
      <c r="A210" s="88" t="s">
        <v>35</v>
      </c>
      <c r="B210" s="149" t="s">
        <v>563</v>
      </c>
      <c r="C210" s="82" t="s">
        <v>565</v>
      </c>
      <c r="D210" s="82" t="s">
        <v>778</v>
      </c>
      <c r="E210" s="177"/>
      <c r="F210" s="154">
        <f t="shared" si="12"/>
        <v>474</v>
      </c>
      <c r="G210" s="144">
        <f t="shared" si="12"/>
        <v>491.7</v>
      </c>
      <c r="H210" s="174"/>
      <c r="I210" s="71"/>
    </row>
    <row r="211" spans="1:9" ht="27.75" customHeight="1">
      <c r="A211" s="88" t="s">
        <v>779</v>
      </c>
      <c r="B211" s="149" t="s">
        <v>563</v>
      </c>
      <c r="C211" s="82" t="s">
        <v>565</v>
      </c>
      <c r="D211" s="82" t="s">
        <v>781</v>
      </c>
      <c r="E211" s="177"/>
      <c r="F211" s="154">
        <f t="shared" si="12"/>
        <v>474</v>
      </c>
      <c r="G211" s="144">
        <f t="shared" si="12"/>
        <v>491.7</v>
      </c>
      <c r="H211" s="174"/>
      <c r="I211" s="71"/>
    </row>
    <row r="212" spans="1:9" ht="27.75" customHeight="1">
      <c r="A212" s="88" t="s">
        <v>780</v>
      </c>
      <c r="B212" s="149" t="s">
        <v>563</v>
      </c>
      <c r="C212" s="82" t="s">
        <v>565</v>
      </c>
      <c r="D212" s="82" t="s">
        <v>782</v>
      </c>
      <c r="E212" s="177"/>
      <c r="F212" s="154">
        <f t="shared" si="12"/>
        <v>474</v>
      </c>
      <c r="G212" s="144">
        <f t="shared" si="12"/>
        <v>491.7</v>
      </c>
      <c r="H212" s="174"/>
      <c r="I212" s="71"/>
    </row>
    <row r="213" spans="1:9" ht="88.5" customHeight="1">
      <c r="A213" s="88" t="s">
        <v>410</v>
      </c>
      <c r="B213" s="149" t="s">
        <v>563</v>
      </c>
      <c r="C213" s="149" t="s">
        <v>565</v>
      </c>
      <c r="D213" s="82" t="s">
        <v>783</v>
      </c>
      <c r="E213" s="177"/>
      <c r="F213" s="154">
        <f t="shared" si="12"/>
        <v>474</v>
      </c>
      <c r="G213" s="144">
        <f t="shared" si="12"/>
        <v>491.7</v>
      </c>
      <c r="H213" s="174"/>
      <c r="I213" s="71"/>
    </row>
    <row r="214" spans="1:9" ht="18.75" customHeight="1">
      <c r="A214" s="88" t="s">
        <v>500</v>
      </c>
      <c r="B214" s="149" t="s">
        <v>563</v>
      </c>
      <c r="C214" s="149" t="s">
        <v>565</v>
      </c>
      <c r="D214" s="82" t="s">
        <v>783</v>
      </c>
      <c r="E214" s="177" t="s">
        <v>503</v>
      </c>
      <c r="F214" s="154">
        <v>474</v>
      </c>
      <c r="G214" s="144">
        <v>491.7</v>
      </c>
      <c r="H214" s="174"/>
      <c r="I214" s="71"/>
    </row>
    <row r="215" spans="1:9" ht="15">
      <c r="A215" s="248" t="s">
        <v>663</v>
      </c>
      <c r="B215" s="250">
        <v>10</v>
      </c>
      <c r="C215" s="82"/>
      <c r="D215" s="148"/>
      <c r="E215" s="148"/>
      <c r="F215" s="269">
        <f>F216+F222</f>
        <v>14128.9</v>
      </c>
      <c r="G215" s="269">
        <f>G216+G222</f>
        <v>14328.9</v>
      </c>
      <c r="H215" s="174"/>
      <c r="I215" s="71"/>
    </row>
    <row r="216" spans="1:9" ht="15">
      <c r="A216" s="88" t="s">
        <v>445</v>
      </c>
      <c r="B216" s="82">
        <v>10</v>
      </c>
      <c r="C216" s="82" t="s">
        <v>570</v>
      </c>
      <c r="D216" s="149"/>
      <c r="E216" s="148"/>
      <c r="F216" s="314">
        <f aca="true" t="shared" si="13" ref="F216:G220">F217</f>
        <v>5000.5</v>
      </c>
      <c r="G216" s="144">
        <f t="shared" si="13"/>
        <v>5200.5</v>
      </c>
      <c r="H216" s="174"/>
      <c r="I216" s="71"/>
    </row>
    <row r="217" spans="1:9" ht="30">
      <c r="A217" s="120" t="s">
        <v>36</v>
      </c>
      <c r="B217" s="82">
        <v>10</v>
      </c>
      <c r="C217" s="82" t="s">
        <v>570</v>
      </c>
      <c r="D217" s="149" t="s">
        <v>784</v>
      </c>
      <c r="E217" s="148"/>
      <c r="F217" s="314">
        <f t="shared" si="13"/>
        <v>5000.5</v>
      </c>
      <c r="G217" s="144">
        <f t="shared" si="13"/>
        <v>5200.5</v>
      </c>
      <c r="H217" s="174"/>
      <c r="I217" s="71"/>
    </row>
    <row r="218" spans="1:9" ht="15">
      <c r="A218" s="88" t="s">
        <v>37</v>
      </c>
      <c r="B218" s="82">
        <v>10</v>
      </c>
      <c r="C218" s="82" t="s">
        <v>570</v>
      </c>
      <c r="D218" s="149" t="s">
        <v>785</v>
      </c>
      <c r="E218" s="178"/>
      <c r="F218" s="143">
        <f t="shared" si="13"/>
        <v>5000.5</v>
      </c>
      <c r="G218" s="144">
        <f t="shared" si="13"/>
        <v>5200.5</v>
      </c>
      <c r="H218" s="174"/>
      <c r="I218" s="71"/>
    </row>
    <row r="219" spans="1:9" ht="30">
      <c r="A219" s="88" t="s">
        <v>786</v>
      </c>
      <c r="B219" s="82" t="s">
        <v>787</v>
      </c>
      <c r="C219" s="82" t="s">
        <v>570</v>
      </c>
      <c r="D219" s="149" t="s">
        <v>788</v>
      </c>
      <c r="E219" s="178"/>
      <c r="F219" s="143">
        <f t="shared" si="13"/>
        <v>5000.5</v>
      </c>
      <c r="G219" s="144">
        <f t="shared" si="13"/>
        <v>5200.5</v>
      </c>
      <c r="H219" s="174"/>
      <c r="I219" s="71"/>
    </row>
    <row r="220" spans="1:9" ht="15">
      <c r="A220" s="88" t="s">
        <v>446</v>
      </c>
      <c r="B220" s="82" t="s">
        <v>787</v>
      </c>
      <c r="C220" s="82" t="s">
        <v>570</v>
      </c>
      <c r="D220" s="149" t="s">
        <v>789</v>
      </c>
      <c r="E220" s="178"/>
      <c r="F220" s="143">
        <f t="shared" si="13"/>
        <v>5000.5</v>
      </c>
      <c r="G220" s="144">
        <f t="shared" si="13"/>
        <v>5200.5</v>
      </c>
      <c r="H220" s="174"/>
      <c r="I220" s="71"/>
    </row>
    <row r="221" spans="1:9" ht="30">
      <c r="A221" s="119" t="s">
        <v>511</v>
      </c>
      <c r="B221" s="82">
        <v>10</v>
      </c>
      <c r="C221" s="82" t="s">
        <v>570</v>
      </c>
      <c r="D221" s="149" t="s">
        <v>789</v>
      </c>
      <c r="E221" s="178" t="s">
        <v>506</v>
      </c>
      <c r="F221" s="143">
        <v>5000.5</v>
      </c>
      <c r="G221" s="144">
        <v>5200.5</v>
      </c>
      <c r="H221" s="174"/>
      <c r="I221" s="71"/>
    </row>
    <row r="222" spans="1:9" ht="15">
      <c r="A222" s="119" t="s">
        <v>516</v>
      </c>
      <c r="B222" s="117">
        <v>10</v>
      </c>
      <c r="C222" s="82" t="s">
        <v>568</v>
      </c>
      <c r="D222" s="117"/>
      <c r="E222" s="117"/>
      <c r="F222" s="321">
        <f aca="true" t="shared" si="14" ref="F222:G226">F223</f>
        <v>9128.4</v>
      </c>
      <c r="G222" s="144">
        <f t="shared" si="14"/>
        <v>9128.4</v>
      </c>
      <c r="H222" s="174"/>
      <c r="I222" s="71"/>
    </row>
    <row r="223" spans="1:9" ht="30">
      <c r="A223" s="120" t="s">
        <v>36</v>
      </c>
      <c r="B223" s="82">
        <v>10</v>
      </c>
      <c r="C223" s="82" t="s">
        <v>568</v>
      </c>
      <c r="D223" s="149" t="s">
        <v>784</v>
      </c>
      <c r="E223" s="117"/>
      <c r="F223" s="321">
        <f t="shared" si="14"/>
        <v>9128.4</v>
      </c>
      <c r="G223" s="144">
        <f t="shared" si="14"/>
        <v>9128.4</v>
      </c>
      <c r="H223" s="174"/>
      <c r="I223" s="71"/>
    </row>
    <row r="224" spans="1:9" ht="30" customHeight="1">
      <c r="A224" s="120" t="s">
        <v>25</v>
      </c>
      <c r="B224" s="116">
        <v>10</v>
      </c>
      <c r="C224" s="82" t="s">
        <v>568</v>
      </c>
      <c r="D224" s="149" t="s">
        <v>791</v>
      </c>
      <c r="E224" s="117"/>
      <c r="F224" s="321">
        <f t="shared" si="14"/>
        <v>9128.4</v>
      </c>
      <c r="G224" s="144">
        <f t="shared" si="14"/>
        <v>9128.4</v>
      </c>
      <c r="H224" s="174"/>
      <c r="I224" s="71"/>
    </row>
    <row r="225" spans="1:9" ht="20.25" customHeight="1">
      <c r="A225" s="120" t="s">
        <v>790</v>
      </c>
      <c r="B225" s="116">
        <v>10</v>
      </c>
      <c r="C225" s="82" t="s">
        <v>568</v>
      </c>
      <c r="D225" s="149" t="s">
        <v>792</v>
      </c>
      <c r="E225" s="117"/>
      <c r="F225" s="321">
        <f t="shared" si="14"/>
        <v>9128.4</v>
      </c>
      <c r="G225" s="144">
        <f t="shared" si="14"/>
        <v>9128.4</v>
      </c>
      <c r="H225" s="174"/>
      <c r="I225" s="71"/>
    </row>
    <row r="226" spans="1:9" ht="30.75" customHeight="1">
      <c r="A226" s="120" t="s">
        <v>517</v>
      </c>
      <c r="B226" s="116">
        <v>10</v>
      </c>
      <c r="C226" s="82" t="s">
        <v>568</v>
      </c>
      <c r="D226" s="149" t="s">
        <v>793</v>
      </c>
      <c r="E226" s="117"/>
      <c r="F226" s="321">
        <f t="shared" si="14"/>
        <v>9128.4</v>
      </c>
      <c r="G226" s="144">
        <f t="shared" si="14"/>
        <v>9128.4</v>
      </c>
      <c r="H226" s="174"/>
      <c r="I226" s="71"/>
    </row>
    <row r="227" spans="1:9" ht="30">
      <c r="A227" s="119" t="s">
        <v>511</v>
      </c>
      <c r="B227" s="116">
        <v>10</v>
      </c>
      <c r="C227" s="82" t="s">
        <v>568</v>
      </c>
      <c r="D227" s="149" t="s">
        <v>793</v>
      </c>
      <c r="E227" s="117">
        <v>600</v>
      </c>
      <c r="F227" s="321">
        <v>9128.4</v>
      </c>
      <c r="G227" s="144">
        <v>9128.4</v>
      </c>
      <c r="H227" s="174"/>
      <c r="I227" s="71"/>
    </row>
    <row r="228" spans="1:9" ht="15">
      <c r="A228" s="248" t="s">
        <v>447</v>
      </c>
      <c r="B228" s="249">
        <v>11</v>
      </c>
      <c r="C228" s="82"/>
      <c r="D228" s="82"/>
      <c r="E228" s="148"/>
      <c r="F228" s="269">
        <f aca="true" t="shared" si="15" ref="F228:G232">F229</f>
        <v>2282</v>
      </c>
      <c r="G228" s="267">
        <f t="shared" si="15"/>
        <v>2282</v>
      </c>
      <c r="H228" s="174"/>
      <c r="I228" s="71"/>
    </row>
    <row r="229" spans="1:9" ht="15">
      <c r="A229" s="88" t="s">
        <v>448</v>
      </c>
      <c r="B229" s="149">
        <v>11</v>
      </c>
      <c r="C229" s="82" t="s">
        <v>566</v>
      </c>
      <c r="D229" s="82"/>
      <c r="E229" s="148"/>
      <c r="F229" s="314">
        <f t="shared" si="15"/>
        <v>2282</v>
      </c>
      <c r="G229" s="143">
        <f t="shared" si="15"/>
        <v>2282</v>
      </c>
      <c r="H229" s="174"/>
      <c r="I229" s="71"/>
    </row>
    <row r="230" spans="1:9" ht="29.25" customHeight="1">
      <c r="A230" s="120" t="s">
        <v>32</v>
      </c>
      <c r="B230" s="149" t="s">
        <v>505</v>
      </c>
      <c r="C230" s="149" t="s">
        <v>566</v>
      </c>
      <c r="D230" s="82" t="s">
        <v>761</v>
      </c>
      <c r="E230" s="177"/>
      <c r="F230" s="154">
        <f t="shared" si="15"/>
        <v>2282</v>
      </c>
      <c r="G230" s="143">
        <f t="shared" si="15"/>
        <v>2282</v>
      </c>
      <c r="H230" s="174"/>
      <c r="I230" s="71"/>
    </row>
    <row r="231" spans="1:9" ht="16.5" customHeight="1">
      <c r="A231" s="120" t="s">
        <v>38</v>
      </c>
      <c r="B231" s="149">
        <v>11</v>
      </c>
      <c r="C231" s="82" t="s">
        <v>566</v>
      </c>
      <c r="D231" s="82" t="s">
        <v>794</v>
      </c>
      <c r="E231" s="177"/>
      <c r="F231" s="154">
        <f t="shared" si="15"/>
        <v>2282</v>
      </c>
      <c r="G231" s="143">
        <f t="shared" si="15"/>
        <v>2282</v>
      </c>
      <c r="H231" s="174"/>
      <c r="I231" s="71"/>
    </row>
    <row r="232" spans="1:9" ht="16.5" customHeight="1">
      <c r="A232" s="120" t="s">
        <v>797</v>
      </c>
      <c r="B232" s="149" t="s">
        <v>505</v>
      </c>
      <c r="C232" s="82" t="s">
        <v>566</v>
      </c>
      <c r="D232" s="82" t="s">
        <v>795</v>
      </c>
      <c r="E232" s="177"/>
      <c r="F232" s="154">
        <f t="shared" si="15"/>
        <v>2282</v>
      </c>
      <c r="G232" s="143">
        <f t="shared" si="15"/>
        <v>2282</v>
      </c>
      <c r="H232" s="174"/>
      <c r="I232" s="71"/>
    </row>
    <row r="233" spans="1:9" ht="16.5" customHeight="1">
      <c r="A233" s="120" t="s">
        <v>798</v>
      </c>
      <c r="B233" s="149" t="s">
        <v>505</v>
      </c>
      <c r="C233" s="82" t="s">
        <v>566</v>
      </c>
      <c r="D233" s="82" t="s">
        <v>796</v>
      </c>
      <c r="E233" s="177"/>
      <c r="F233" s="154">
        <f>F234+F235</f>
        <v>2282</v>
      </c>
      <c r="G233" s="154">
        <f>G234+G235</f>
        <v>2282</v>
      </c>
      <c r="H233" s="174"/>
      <c r="I233" s="71"/>
    </row>
    <row r="234" spans="1:9" ht="16.5" customHeight="1">
      <c r="A234" s="119" t="s">
        <v>500</v>
      </c>
      <c r="B234" s="149" t="s">
        <v>505</v>
      </c>
      <c r="C234" s="82" t="s">
        <v>566</v>
      </c>
      <c r="D234" s="82" t="s">
        <v>796</v>
      </c>
      <c r="E234" s="177" t="s">
        <v>503</v>
      </c>
      <c r="F234" s="154">
        <v>782</v>
      </c>
      <c r="G234" s="143">
        <v>782</v>
      </c>
      <c r="H234" s="174"/>
      <c r="I234" s="71"/>
    </row>
    <row r="235" spans="1:9" ht="30">
      <c r="A235" s="119" t="s">
        <v>511</v>
      </c>
      <c r="B235" s="149">
        <v>11</v>
      </c>
      <c r="C235" s="82" t="s">
        <v>566</v>
      </c>
      <c r="D235" s="82" t="s">
        <v>796</v>
      </c>
      <c r="E235" s="148" t="s">
        <v>506</v>
      </c>
      <c r="F235" s="314">
        <v>1500</v>
      </c>
      <c r="G235" s="143">
        <v>1500</v>
      </c>
      <c r="H235" s="174"/>
      <c r="I235" s="71"/>
    </row>
    <row r="236" spans="1:9" ht="29.25">
      <c r="A236" s="313" t="s">
        <v>449</v>
      </c>
      <c r="B236" s="250">
        <v>14</v>
      </c>
      <c r="C236" s="149"/>
      <c r="D236" s="82"/>
      <c r="E236" s="148"/>
      <c r="F236" s="314">
        <f>F237</f>
        <v>77513.8</v>
      </c>
      <c r="G236" s="154">
        <f>G237</f>
        <v>77511.8</v>
      </c>
      <c r="H236" s="174"/>
      <c r="I236" s="71"/>
    </row>
    <row r="237" spans="1:9" ht="15">
      <c r="A237" s="88" t="s">
        <v>394</v>
      </c>
      <c r="B237" s="149">
        <v>14</v>
      </c>
      <c r="C237" s="149" t="s">
        <v>564</v>
      </c>
      <c r="D237" s="82" t="s">
        <v>721</v>
      </c>
      <c r="E237" s="148"/>
      <c r="F237" s="314">
        <f>F238+F239</f>
        <v>77513.8</v>
      </c>
      <c r="G237" s="314">
        <f>G238+G239</f>
        <v>77511.8</v>
      </c>
      <c r="H237" s="174"/>
      <c r="I237" s="428"/>
    </row>
    <row r="238" spans="1:9" ht="31.5" customHeight="1">
      <c r="A238" s="88" t="s">
        <v>799</v>
      </c>
      <c r="B238" s="117" t="s">
        <v>645</v>
      </c>
      <c r="C238" s="117" t="s">
        <v>564</v>
      </c>
      <c r="D238" s="117">
        <v>9900080040</v>
      </c>
      <c r="E238" s="117">
        <v>500</v>
      </c>
      <c r="F238" s="333">
        <v>77068.7</v>
      </c>
      <c r="G238" s="333">
        <v>77237.6</v>
      </c>
      <c r="H238" s="174"/>
      <c r="I238" s="71"/>
    </row>
    <row r="239" spans="1:9" ht="30.75" customHeight="1">
      <c r="A239" s="88" t="s">
        <v>800</v>
      </c>
      <c r="B239" s="117" t="s">
        <v>645</v>
      </c>
      <c r="C239" s="117" t="s">
        <v>564</v>
      </c>
      <c r="D239" s="117">
        <v>9900080060</v>
      </c>
      <c r="E239" s="117" t="s">
        <v>644</v>
      </c>
      <c r="F239" s="333">
        <v>445.1</v>
      </c>
      <c r="G239" s="333">
        <v>274.2</v>
      </c>
      <c r="H239" s="174"/>
      <c r="I239" s="71"/>
    </row>
    <row r="240" spans="1:9" ht="20.25" customHeight="1">
      <c r="A240" s="88" t="s">
        <v>64</v>
      </c>
      <c r="B240" s="117"/>
      <c r="C240" s="117"/>
      <c r="D240" s="117"/>
      <c r="E240" s="117"/>
      <c r="F240" s="333">
        <v>13363.5</v>
      </c>
      <c r="G240" s="333">
        <v>26983</v>
      </c>
      <c r="H240" s="174"/>
      <c r="I240" s="71"/>
    </row>
    <row r="241" spans="1:9" ht="14.25">
      <c r="A241" s="138" t="s">
        <v>571</v>
      </c>
      <c r="B241" s="155"/>
      <c r="C241" s="182"/>
      <c r="D241" s="155"/>
      <c r="E241" s="182"/>
      <c r="F241" s="400">
        <f>F236+F228+F215+F208+F195+F139+F134+F127+F113+F102+F97+F16</f>
        <v>763774.8</v>
      </c>
      <c r="G241" s="400">
        <f>G236+G228+G215+G208+G195+G139+G134+G127+G113+G102+G97+G16</f>
        <v>769052.3999999999</v>
      </c>
      <c r="H241" s="311"/>
      <c r="I241" s="434"/>
    </row>
    <row r="242" spans="1:9" ht="15">
      <c r="A242" s="134"/>
      <c r="B242" s="183"/>
      <c r="C242" s="184"/>
      <c r="D242" s="183"/>
      <c r="E242" s="184"/>
      <c r="F242" s="184">
        <v>763774.8</v>
      </c>
      <c r="G242" s="75">
        <v>769052.3999999999</v>
      </c>
      <c r="H242" s="174"/>
      <c r="I242" s="71"/>
    </row>
    <row r="243" spans="1:8" ht="15">
      <c r="A243" s="77"/>
      <c r="B243" s="183"/>
      <c r="C243" s="184"/>
      <c r="D243" s="183"/>
      <c r="E243" s="184"/>
      <c r="F243" s="184"/>
      <c r="G243" s="75"/>
      <c r="H243" s="174"/>
    </row>
    <row r="244" spans="1:8" ht="15">
      <c r="A244" s="78"/>
      <c r="B244" s="183"/>
      <c r="C244" s="184"/>
      <c r="D244" s="183"/>
      <c r="E244" s="184"/>
      <c r="F244" s="184"/>
      <c r="G244" s="200"/>
      <c r="H244" s="174"/>
    </row>
    <row r="245" spans="1:8" ht="15">
      <c r="A245" s="77"/>
      <c r="B245" s="183"/>
      <c r="C245" s="184"/>
      <c r="D245" s="183"/>
      <c r="E245" s="184"/>
      <c r="F245" s="184"/>
      <c r="G245" s="75"/>
      <c r="H245" s="174"/>
    </row>
    <row r="246" spans="1:8" ht="15">
      <c r="A246" s="77"/>
      <c r="B246" s="183"/>
      <c r="C246" s="184"/>
      <c r="D246" s="183"/>
      <c r="E246" s="184"/>
      <c r="F246" s="184"/>
      <c r="G246" s="75"/>
      <c r="H246" s="174"/>
    </row>
    <row r="247" spans="1:8" ht="15">
      <c r="A247" s="77"/>
      <c r="B247" s="183"/>
      <c r="C247" s="184"/>
      <c r="D247" s="183"/>
      <c r="E247" s="184"/>
      <c r="F247" s="184"/>
      <c r="G247" s="75"/>
      <c r="H247" s="174"/>
    </row>
    <row r="248" spans="1:8" ht="15">
      <c r="A248" s="77"/>
      <c r="B248" s="183"/>
      <c r="C248" s="184"/>
      <c r="D248" s="183"/>
      <c r="E248" s="184"/>
      <c r="F248" s="184"/>
      <c r="G248" s="75"/>
      <c r="H248" s="174"/>
    </row>
    <row r="249" spans="1:8" ht="15">
      <c r="A249" s="75"/>
      <c r="B249" s="183"/>
      <c r="C249" s="184"/>
      <c r="D249" s="183"/>
      <c r="E249" s="184"/>
      <c r="F249" s="184"/>
      <c r="G249" s="75"/>
      <c r="H249" s="174"/>
    </row>
    <row r="250" spans="1:8" ht="15">
      <c r="A250" s="75"/>
      <c r="B250" s="183"/>
      <c r="C250" s="184"/>
      <c r="D250" s="183"/>
      <c r="E250" s="184"/>
      <c r="F250" s="184"/>
      <c r="G250" s="75"/>
      <c r="H250" s="174"/>
    </row>
    <row r="251" spans="1:8" ht="15">
      <c r="A251" s="75"/>
      <c r="B251" s="183"/>
      <c r="C251" s="184"/>
      <c r="D251" s="183"/>
      <c r="E251" s="184"/>
      <c r="F251" s="184"/>
      <c r="G251" s="75"/>
      <c r="H251" s="174"/>
    </row>
    <row r="252" spans="1:8" ht="15">
      <c r="A252" s="75"/>
      <c r="B252" s="183"/>
      <c r="C252" s="184"/>
      <c r="D252" s="183"/>
      <c r="E252" s="184"/>
      <c r="F252" s="184"/>
      <c r="G252" s="75"/>
      <c r="H252" s="174"/>
    </row>
    <row r="253" spans="1:8" ht="15">
      <c r="A253" s="75"/>
      <c r="B253" s="183"/>
      <c r="C253" s="184"/>
      <c r="D253" s="183"/>
      <c r="E253" s="184"/>
      <c r="F253" s="184"/>
      <c r="G253" s="75"/>
      <c r="H253" s="174"/>
    </row>
    <row r="254" spans="1:8" ht="15">
      <c r="A254" s="75"/>
      <c r="B254" s="183"/>
      <c r="C254" s="184"/>
      <c r="D254" s="183"/>
      <c r="E254" s="184"/>
      <c r="F254" s="184"/>
      <c r="G254" s="75"/>
      <c r="H254" s="174"/>
    </row>
    <row r="255" spans="1:8" ht="15">
      <c r="A255" s="75"/>
      <c r="B255" s="183"/>
      <c r="C255" s="184"/>
      <c r="D255" s="183"/>
      <c r="E255" s="184"/>
      <c r="F255" s="184"/>
      <c r="G255" s="75"/>
      <c r="H255" s="174"/>
    </row>
    <row r="256" spans="1:8" ht="15">
      <c r="A256" s="75"/>
      <c r="B256" s="183"/>
      <c r="C256" s="184"/>
      <c r="D256" s="183"/>
      <c r="E256" s="184"/>
      <c r="F256" s="184"/>
      <c r="G256" s="75"/>
      <c r="H256" s="174"/>
    </row>
    <row r="257" spans="1:8" ht="15">
      <c r="A257" s="75"/>
      <c r="B257" s="183"/>
      <c r="C257" s="184"/>
      <c r="D257" s="183"/>
      <c r="E257" s="184"/>
      <c r="F257" s="184"/>
      <c r="G257" s="75"/>
      <c r="H257" s="174"/>
    </row>
    <row r="258" spans="1:8" ht="15">
      <c r="A258" s="75"/>
      <c r="B258" s="183"/>
      <c r="C258" s="184"/>
      <c r="D258" s="183"/>
      <c r="E258" s="184"/>
      <c r="F258" s="184"/>
      <c r="G258" s="75"/>
      <c r="H258" s="174"/>
    </row>
    <row r="259" spans="1:8" ht="15">
      <c r="A259" s="75"/>
      <c r="B259" s="183"/>
      <c r="C259" s="184"/>
      <c r="D259" s="183"/>
      <c r="E259" s="184"/>
      <c r="F259" s="184"/>
      <c r="G259" s="75"/>
      <c r="H259" s="174"/>
    </row>
    <row r="260" spans="1:8" ht="15">
      <c r="A260" s="75"/>
      <c r="B260" s="183"/>
      <c r="C260" s="184"/>
      <c r="D260" s="183"/>
      <c r="E260" s="184"/>
      <c r="F260" s="184"/>
      <c r="G260" s="75"/>
      <c r="H260" s="174"/>
    </row>
    <row r="261" spans="1:8" ht="15">
      <c r="A261" s="75"/>
      <c r="B261" s="183"/>
      <c r="C261" s="184"/>
      <c r="D261" s="183"/>
      <c r="E261" s="184"/>
      <c r="F261" s="184"/>
      <c r="G261" s="75"/>
      <c r="H261" s="174"/>
    </row>
    <row r="262" spans="1:8" ht="15">
      <c r="A262" s="75"/>
      <c r="B262" s="183"/>
      <c r="C262" s="184"/>
      <c r="D262" s="183"/>
      <c r="E262" s="184"/>
      <c r="F262" s="184"/>
      <c r="G262" s="75"/>
      <c r="H262" s="174"/>
    </row>
    <row r="263" spans="1:8" ht="15">
      <c r="A263" s="75"/>
      <c r="B263" s="183"/>
      <c r="C263" s="184"/>
      <c r="D263" s="183"/>
      <c r="E263" s="184"/>
      <c r="F263" s="184"/>
      <c r="G263" s="75"/>
      <c r="H263" s="174"/>
    </row>
    <row r="264" spans="1:8" ht="15">
      <c r="A264" s="75"/>
      <c r="B264" s="183"/>
      <c r="C264" s="184"/>
      <c r="D264" s="183"/>
      <c r="E264" s="184"/>
      <c r="F264" s="184"/>
      <c r="G264" s="75"/>
      <c r="H264" s="174"/>
    </row>
    <row r="265" spans="1:8" ht="15">
      <c r="A265" s="75"/>
      <c r="B265" s="183"/>
      <c r="C265" s="184"/>
      <c r="D265" s="183"/>
      <c r="E265" s="184"/>
      <c r="F265" s="184"/>
      <c r="G265" s="75"/>
      <c r="H265" s="174"/>
    </row>
    <row r="266" spans="1:8" ht="15">
      <c r="A266" s="75"/>
      <c r="B266" s="183"/>
      <c r="C266" s="184"/>
      <c r="D266" s="183"/>
      <c r="E266" s="184"/>
      <c r="F266" s="184"/>
      <c r="G266" s="75"/>
      <c r="H266" s="174"/>
    </row>
    <row r="267" spans="1:8" ht="15">
      <c r="A267" s="75"/>
      <c r="B267" s="183"/>
      <c r="C267" s="184"/>
      <c r="D267" s="183"/>
      <c r="E267" s="184"/>
      <c r="F267" s="184"/>
      <c r="G267" s="75"/>
      <c r="H267" s="174"/>
    </row>
    <row r="268" spans="1:8" ht="15">
      <c r="A268" s="75"/>
      <c r="B268" s="183"/>
      <c r="C268" s="184"/>
      <c r="D268" s="183"/>
      <c r="E268" s="184"/>
      <c r="F268" s="184"/>
      <c r="G268" s="75"/>
      <c r="H268" s="174"/>
    </row>
    <row r="269" spans="1:8" ht="15">
      <c r="A269" s="75"/>
      <c r="B269" s="183"/>
      <c r="C269" s="184"/>
      <c r="D269" s="183"/>
      <c r="E269" s="184"/>
      <c r="F269" s="184"/>
      <c r="G269" s="75"/>
      <c r="H269" s="174"/>
    </row>
    <row r="270" spans="1:8" ht="15">
      <c r="A270" s="75"/>
      <c r="B270" s="183"/>
      <c r="C270" s="184"/>
      <c r="D270" s="183"/>
      <c r="E270" s="184"/>
      <c r="F270" s="184"/>
      <c r="G270" s="75"/>
      <c r="H270" s="174"/>
    </row>
    <row r="271" spans="1:8" ht="15">
      <c r="A271" s="75"/>
      <c r="B271" s="183"/>
      <c r="C271" s="184"/>
      <c r="D271" s="183"/>
      <c r="E271" s="184"/>
      <c r="F271" s="184"/>
      <c r="G271" s="75"/>
      <c r="H271" s="174"/>
    </row>
    <row r="272" spans="1:8" ht="15">
      <c r="A272" s="75"/>
      <c r="B272" s="183"/>
      <c r="C272" s="184"/>
      <c r="D272" s="183"/>
      <c r="E272" s="184"/>
      <c r="F272" s="184"/>
      <c r="G272" s="75"/>
      <c r="H272" s="174"/>
    </row>
    <row r="273" spans="1:8" ht="15">
      <c r="A273" s="75"/>
      <c r="B273" s="185"/>
      <c r="C273" s="186"/>
      <c r="D273" s="185"/>
      <c r="E273" s="186"/>
      <c r="F273" s="186"/>
      <c r="G273" s="75"/>
      <c r="H273" s="174"/>
    </row>
    <row r="274" spans="1:8" ht="15">
      <c r="A274" s="75"/>
      <c r="B274" s="185"/>
      <c r="C274" s="186"/>
      <c r="D274" s="185"/>
      <c r="E274" s="186"/>
      <c r="F274" s="186"/>
      <c r="G274" s="75"/>
      <c r="H274" s="174"/>
    </row>
    <row r="275" spans="1:8" ht="15">
      <c r="A275" s="75"/>
      <c r="B275" s="185"/>
      <c r="C275" s="186"/>
      <c r="D275" s="185"/>
      <c r="E275" s="186"/>
      <c r="F275" s="186"/>
      <c r="G275" s="75"/>
      <c r="H275" s="174"/>
    </row>
    <row r="276" spans="1:8" ht="15">
      <c r="A276" s="75"/>
      <c r="B276" s="185"/>
      <c r="C276" s="186"/>
      <c r="D276" s="185"/>
      <c r="E276" s="186"/>
      <c r="F276" s="186"/>
      <c r="G276" s="75"/>
      <c r="H276" s="174"/>
    </row>
    <row r="277" spans="1:8" ht="15">
      <c r="A277" s="75"/>
      <c r="B277" s="185"/>
      <c r="C277" s="186"/>
      <c r="D277" s="185"/>
      <c r="E277" s="186"/>
      <c r="F277" s="186"/>
      <c r="G277" s="75"/>
      <c r="H277" s="174"/>
    </row>
    <row r="278" spans="1:8" ht="15">
      <c r="A278" s="75"/>
      <c r="B278" s="185"/>
      <c r="C278" s="186"/>
      <c r="D278" s="185"/>
      <c r="E278" s="186"/>
      <c r="F278" s="186"/>
      <c r="G278" s="75"/>
      <c r="H278" s="174"/>
    </row>
    <row r="279" spans="1:8" ht="15">
      <c r="A279" s="75"/>
      <c r="B279" s="185"/>
      <c r="C279" s="186"/>
      <c r="D279" s="185"/>
      <c r="E279" s="186"/>
      <c r="F279" s="186"/>
      <c r="G279" s="75"/>
      <c r="H279" s="174"/>
    </row>
    <row r="280" spans="1:8" ht="15">
      <c r="A280" s="75"/>
      <c r="B280" s="185"/>
      <c r="C280" s="186"/>
      <c r="D280" s="185"/>
      <c r="E280" s="186"/>
      <c r="F280" s="186"/>
      <c r="G280" s="75"/>
      <c r="H280" s="174"/>
    </row>
    <row r="281" spans="1:8" ht="15">
      <c r="A281" s="75"/>
      <c r="B281" s="185"/>
      <c r="C281" s="186"/>
      <c r="D281" s="185"/>
      <c r="E281" s="186"/>
      <c r="F281" s="186"/>
      <c r="G281" s="75"/>
      <c r="H281" s="174"/>
    </row>
    <row r="282" spans="1:8" ht="15">
      <c r="A282" s="75"/>
      <c r="B282" s="185"/>
      <c r="C282" s="186"/>
      <c r="D282" s="185"/>
      <c r="E282" s="186"/>
      <c r="F282" s="186"/>
      <c r="G282" s="75"/>
      <c r="H282" s="174"/>
    </row>
    <row r="283" spans="1:8" ht="15">
      <c r="A283" s="75"/>
      <c r="B283" s="185"/>
      <c r="C283" s="186"/>
      <c r="D283" s="185"/>
      <c r="E283" s="186"/>
      <c r="F283" s="186"/>
      <c r="G283" s="75"/>
      <c r="H283" s="174"/>
    </row>
    <row r="284" spans="1:8" ht="15">
      <c r="A284" s="75"/>
      <c r="B284" s="185"/>
      <c r="C284" s="186"/>
      <c r="D284" s="185"/>
      <c r="E284" s="186"/>
      <c r="F284" s="186"/>
      <c r="G284" s="75"/>
      <c r="H284" s="174"/>
    </row>
    <row r="285" spans="1:8" ht="15">
      <c r="A285" s="75"/>
      <c r="B285" s="185"/>
      <c r="C285" s="186"/>
      <c r="D285" s="185"/>
      <c r="E285" s="186"/>
      <c r="F285" s="186"/>
      <c r="G285" s="75"/>
      <c r="H285" s="174"/>
    </row>
    <row r="286" spans="1:8" ht="15">
      <c r="A286" s="75"/>
      <c r="B286" s="185"/>
      <c r="C286" s="186"/>
      <c r="D286" s="185"/>
      <c r="E286" s="186"/>
      <c r="F286" s="186"/>
      <c r="G286" s="75"/>
      <c r="H286" s="174"/>
    </row>
    <row r="287" spans="1:8" ht="15">
      <c r="A287" s="75"/>
      <c r="B287" s="185"/>
      <c r="C287" s="186"/>
      <c r="D287" s="185"/>
      <c r="E287" s="186"/>
      <c r="F287" s="186"/>
      <c r="G287" s="75"/>
      <c r="H287" s="174"/>
    </row>
    <row r="288" spans="1:8" ht="15">
      <c r="A288" s="75"/>
      <c r="B288" s="185"/>
      <c r="C288" s="186"/>
      <c r="D288" s="185"/>
      <c r="E288" s="186"/>
      <c r="F288" s="186"/>
      <c r="G288" s="75"/>
      <c r="H288" s="174"/>
    </row>
    <row r="289" spans="1:8" ht="15">
      <c r="A289" s="75"/>
      <c r="B289" s="185"/>
      <c r="C289" s="186"/>
      <c r="D289" s="185"/>
      <c r="E289" s="186"/>
      <c r="F289" s="186"/>
      <c r="G289" s="75"/>
      <c r="H289" s="174"/>
    </row>
    <row r="290" spans="1:8" ht="15">
      <c r="A290" s="75"/>
      <c r="B290" s="185"/>
      <c r="C290" s="186"/>
      <c r="D290" s="185"/>
      <c r="E290" s="186"/>
      <c r="F290" s="186"/>
      <c r="G290" s="75"/>
      <c r="H290" s="174"/>
    </row>
    <row r="291" spans="1:8" ht="15">
      <c r="A291" s="75"/>
      <c r="B291" s="185"/>
      <c r="C291" s="186"/>
      <c r="D291" s="185"/>
      <c r="E291" s="186"/>
      <c r="F291" s="186"/>
      <c r="G291" s="75"/>
      <c r="H291" s="174"/>
    </row>
    <row r="292" spans="1:8" ht="15">
      <c r="A292" s="75"/>
      <c r="B292" s="185"/>
      <c r="C292" s="186"/>
      <c r="D292" s="185"/>
      <c r="E292" s="186"/>
      <c r="F292" s="186"/>
      <c r="G292" s="75"/>
      <c r="H292" s="174"/>
    </row>
    <row r="293" spans="1:8" ht="15">
      <c r="A293" s="75"/>
      <c r="B293" s="185"/>
      <c r="C293" s="186"/>
      <c r="D293" s="185"/>
      <c r="E293" s="186"/>
      <c r="F293" s="186"/>
      <c r="G293" s="75"/>
      <c r="H293" s="174"/>
    </row>
    <row r="294" spans="1:8" ht="15">
      <c r="A294" s="75"/>
      <c r="B294" s="185"/>
      <c r="C294" s="186"/>
      <c r="D294" s="185"/>
      <c r="E294" s="186"/>
      <c r="F294" s="186"/>
      <c r="G294" s="75"/>
      <c r="H294" s="174"/>
    </row>
    <row r="295" spans="1:8" ht="15">
      <c r="A295" s="75"/>
      <c r="B295" s="185"/>
      <c r="C295" s="186"/>
      <c r="D295" s="185"/>
      <c r="E295" s="186"/>
      <c r="F295" s="186"/>
      <c r="G295" s="75"/>
      <c r="H295" s="174"/>
    </row>
    <row r="296" spans="1:8" ht="15">
      <c r="A296" s="75"/>
      <c r="B296" s="185"/>
      <c r="C296" s="186"/>
      <c r="D296" s="185"/>
      <c r="E296" s="186"/>
      <c r="F296" s="186"/>
      <c r="G296" s="75"/>
      <c r="H296" s="174"/>
    </row>
    <row r="297" spans="1:8" ht="15">
      <c r="A297" s="75"/>
      <c r="B297" s="185"/>
      <c r="C297" s="186"/>
      <c r="D297" s="185"/>
      <c r="E297" s="186"/>
      <c r="F297" s="186"/>
      <c r="G297" s="75"/>
      <c r="H297" s="174"/>
    </row>
    <row r="298" spans="1:8" ht="15">
      <c r="A298" s="75"/>
      <c r="B298" s="185"/>
      <c r="C298" s="186"/>
      <c r="D298" s="185"/>
      <c r="E298" s="186"/>
      <c r="F298" s="186"/>
      <c r="G298" s="75"/>
      <c r="H298" s="174"/>
    </row>
    <row r="299" spans="1:8" ht="15">
      <c r="A299" s="75"/>
      <c r="B299" s="185"/>
      <c r="C299" s="186"/>
      <c r="D299" s="185"/>
      <c r="E299" s="186"/>
      <c r="F299" s="186"/>
      <c r="G299" s="75"/>
      <c r="H299" s="174"/>
    </row>
    <row r="300" spans="1:8" ht="15">
      <c r="A300" s="75"/>
      <c r="B300" s="185"/>
      <c r="C300" s="186"/>
      <c r="D300" s="185"/>
      <c r="E300" s="186"/>
      <c r="F300" s="186"/>
      <c r="G300" s="75"/>
      <c r="H300" s="174"/>
    </row>
    <row r="301" spans="1:8" ht="15">
      <c r="A301" s="75"/>
      <c r="B301" s="185"/>
      <c r="C301" s="186"/>
      <c r="D301" s="185"/>
      <c r="E301" s="186"/>
      <c r="F301" s="186"/>
      <c r="G301" s="75"/>
      <c r="H301" s="174"/>
    </row>
    <row r="302" spans="1:8" ht="15">
      <c r="A302" s="75"/>
      <c r="B302" s="185"/>
      <c r="C302" s="186"/>
      <c r="D302" s="185"/>
      <c r="E302" s="186"/>
      <c r="F302" s="186"/>
      <c r="G302" s="75"/>
      <c r="H302" s="174"/>
    </row>
    <row r="303" spans="1:8" ht="15">
      <c r="A303" s="75"/>
      <c r="B303" s="185"/>
      <c r="C303" s="186"/>
      <c r="D303" s="185"/>
      <c r="E303" s="186"/>
      <c r="F303" s="186"/>
      <c r="G303" s="75"/>
      <c r="H303" s="174"/>
    </row>
    <row r="304" spans="1:8" ht="15">
      <c r="A304" s="75"/>
      <c r="B304" s="185"/>
      <c r="C304" s="186"/>
      <c r="D304" s="185"/>
      <c r="E304" s="186"/>
      <c r="F304" s="186"/>
      <c r="G304" s="75"/>
      <c r="H304" s="174"/>
    </row>
    <row r="305" spans="1:8" ht="15">
      <c r="A305" s="75"/>
      <c r="B305" s="185"/>
      <c r="C305" s="186"/>
      <c r="D305" s="185"/>
      <c r="E305" s="186"/>
      <c r="F305" s="186"/>
      <c r="G305" s="75"/>
      <c r="H305" s="174"/>
    </row>
    <row r="306" spans="1:8" ht="15">
      <c r="A306" s="75"/>
      <c r="B306" s="185"/>
      <c r="C306" s="186"/>
      <c r="D306" s="185"/>
      <c r="E306" s="186"/>
      <c r="F306" s="186"/>
      <c r="G306" s="75"/>
      <c r="H306" s="174"/>
    </row>
    <row r="307" spans="1:8" ht="15">
      <c r="A307" s="75"/>
      <c r="B307" s="185"/>
      <c r="C307" s="186"/>
      <c r="D307" s="185"/>
      <c r="E307" s="186"/>
      <c r="F307" s="186"/>
      <c r="G307" s="75"/>
      <c r="H307" s="174"/>
    </row>
    <row r="308" spans="1:8" ht="15">
      <c r="A308" s="75"/>
      <c r="B308" s="185"/>
      <c r="C308" s="186"/>
      <c r="D308" s="185"/>
      <c r="E308" s="186"/>
      <c r="F308" s="186"/>
      <c r="G308" s="75"/>
      <c r="H308" s="174"/>
    </row>
    <row r="309" spans="1:8" ht="15">
      <c r="A309" s="75"/>
      <c r="B309" s="185"/>
      <c r="C309" s="186"/>
      <c r="D309" s="185"/>
      <c r="E309" s="186"/>
      <c r="F309" s="186"/>
      <c r="G309" s="75"/>
      <c r="H309" s="174"/>
    </row>
    <row r="310" spans="1:8" ht="15">
      <c r="A310" s="75"/>
      <c r="B310" s="185"/>
      <c r="C310" s="186"/>
      <c r="D310" s="185"/>
      <c r="E310" s="186"/>
      <c r="F310" s="186"/>
      <c r="G310" s="75"/>
      <c r="H310" s="174"/>
    </row>
    <row r="311" spans="1:8" ht="15">
      <c r="A311" s="75"/>
      <c r="B311" s="185"/>
      <c r="C311" s="186"/>
      <c r="D311" s="185"/>
      <c r="E311" s="186"/>
      <c r="F311" s="186"/>
      <c r="G311" s="75"/>
      <c r="H311" s="174"/>
    </row>
    <row r="312" spans="1:8" ht="15">
      <c r="A312" s="75"/>
      <c r="B312" s="185"/>
      <c r="C312" s="186"/>
      <c r="D312" s="185"/>
      <c r="E312" s="186"/>
      <c r="F312" s="186"/>
      <c r="G312" s="75"/>
      <c r="H312" s="174"/>
    </row>
    <row r="313" spans="1:8" ht="15">
      <c r="A313" s="75"/>
      <c r="B313" s="185"/>
      <c r="C313" s="186"/>
      <c r="D313" s="185"/>
      <c r="E313" s="186"/>
      <c r="F313" s="186"/>
      <c r="G313" s="75"/>
      <c r="H313" s="174"/>
    </row>
    <row r="314" spans="1:8" ht="15">
      <c r="A314" s="75"/>
      <c r="B314" s="185"/>
      <c r="C314" s="186"/>
      <c r="D314" s="185"/>
      <c r="E314" s="186"/>
      <c r="F314" s="186"/>
      <c r="G314" s="75"/>
      <c r="H314" s="174"/>
    </row>
    <row r="315" spans="1:8" ht="15">
      <c r="A315" s="75"/>
      <c r="B315" s="185"/>
      <c r="C315" s="186"/>
      <c r="D315" s="185"/>
      <c r="E315" s="186"/>
      <c r="F315" s="186"/>
      <c r="G315" s="75"/>
      <c r="H315" s="174"/>
    </row>
    <row r="316" spans="1:8" ht="15">
      <c r="A316" s="75"/>
      <c r="B316" s="185"/>
      <c r="C316" s="186"/>
      <c r="D316" s="185"/>
      <c r="E316" s="186"/>
      <c r="F316" s="186"/>
      <c r="G316" s="75"/>
      <c r="H316" s="174"/>
    </row>
    <row r="317" spans="1:8" ht="15">
      <c r="A317" s="75"/>
      <c r="B317" s="185"/>
      <c r="C317" s="186"/>
      <c r="D317" s="185"/>
      <c r="E317" s="186"/>
      <c r="F317" s="186"/>
      <c r="G317" s="75"/>
      <c r="H317" s="174"/>
    </row>
    <row r="318" spans="1:8" ht="15">
      <c r="A318" s="75"/>
      <c r="B318" s="185"/>
      <c r="C318" s="186"/>
      <c r="D318" s="185"/>
      <c r="E318" s="186"/>
      <c r="F318" s="186"/>
      <c r="G318" s="75"/>
      <c r="H318" s="174"/>
    </row>
    <row r="319" spans="1:8" ht="15">
      <c r="A319" s="75"/>
      <c r="B319" s="185"/>
      <c r="C319" s="186"/>
      <c r="D319" s="185"/>
      <c r="E319" s="186"/>
      <c r="F319" s="186"/>
      <c r="G319" s="75"/>
      <c r="H319" s="174"/>
    </row>
    <row r="320" spans="1:8" ht="15">
      <c r="A320" s="75"/>
      <c r="B320" s="185"/>
      <c r="C320" s="186"/>
      <c r="D320" s="185"/>
      <c r="E320" s="186"/>
      <c r="F320" s="186"/>
      <c r="G320" s="75"/>
      <c r="H320" s="174"/>
    </row>
    <row r="321" spans="1:8" ht="15">
      <c r="A321" s="75"/>
      <c r="B321" s="185"/>
      <c r="C321" s="186"/>
      <c r="D321" s="185"/>
      <c r="E321" s="186"/>
      <c r="F321" s="186"/>
      <c r="G321" s="75"/>
      <c r="H321" s="174"/>
    </row>
    <row r="322" spans="1:8" ht="15">
      <c r="A322" s="75"/>
      <c r="B322" s="185"/>
      <c r="C322" s="186"/>
      <c r="D322" s="185"/>
      <c r="E322" s="186"/>
      <c r="F322" s="186"/>
      <c r="G322" s="75"/>
      <c r="H322" s="174"/>
    </row>
    <row r="323" spans="1:8" ht="15">
      <c r="A323" s="75"/>
      <c r="B323" s="185"/>
      <c r="C323" s="186"/>
      <c r="D323" s="185"/>
      <c r="E323" s="186"/>
      <c r="F323" s="186"/>
      <c r="G323" s="75"/>
      <c r="H323" s="174"/>
    </row>
    <row r="324" spans="1:8" ht="15">
      <c r="A324" s="75"/>
      <c r="B324" s="185"/>
      <c r="C324" s="186"/>
      <c r="D324" s="185"/>
      <c r="E324" s="186"/>
      <c r="F324" s="186"/>
      <c r="G324" s="75"/>
      <c r="H324" s="174"/>
    </row>
    <row r="325" spans="1:8" ht="15">
      <c r="A325" s="75"/>
      <c r="B325" s="185"/>
      <c r="C325" s="186"/>
      <c r="D325" s="185"/>
      <c r="E325" s="186"/>
      <c r="F325" s="186"/>
      <c r="G325" s="75"/>
      <c r="H325" s="174"/>
    </row>
    <row r="326" spans="1:8" ht="15">
      <c r="A326" s="75"/>
      <c r="B326" s="185"/>
      <c r="C326" s="186"/>
      <c r="D326" s="185"/>
      <c r="E326" s="186"/>
      <c r="F326" s="186"/>
      <c r="G326" s="75"/>
      <c r="H326" s="174"/>
    </row>
    <row r="327" spans="1:8" ht="15">
      <c r="A327" s="75"/>
      <c r="B327" s="185"/>
      <c r="C327" s="186"/>
      <c r="D327" s="185"/>
      <c r="E327" s="186"/>
      <c r="F327" s="186"/>
      <c r="G327" s="75"/>
      <c r="H327" s="174"/>
    </row>
    <row r="328" spans="1:8" ht="15">
      <c r="A328" s="75"/>
      <c r="B328" s="185"/>
      <c r="C328" s="186"/>
      <c r="D328" s="185"/>
      <c r="E328" s="186"/>
      <c r="F328" s="186"/>
      <c r="G328" s="75"/>
      <c r="H328" s="174"/>
    </row>
    <row r="329" spans="1:8" ht="15">
      <c r="A329" s="75"/>
      <c r="B329" s="185"/>
      <c r="C329" s="186"/>
      <c r="D329" s="185"/>
      <c r="E329" s="186"/>
      <c r="F329" s="186"/>
      <c r="G329" s="75"/>
      <c r="H329" s="174"/>
    </row>
    <row r="330" spans="1:8" ht="15">
      <c r="A330" s="75"/>
      <c r="B330" s="185"/>
      <c r="C330" s="186"/>
      <c r="D330" s="185"/>
      <c r="E330" s="186"/>
      <c r="F330" s="186"/>
      <c r="G330" s="75"/>
      <c r="H330" s="174"/>
    </row>
    <row r="331" spans="1:8" ht="15">
      <c r="A331" s="75"/>
      <c r="B331" s="185"/>
      <c r="C331" s="186"/>
      <c r="D331" s="185"/>
      <c r="E331" s="186"/>
      <c r="F331" s="186"/>
      <c r="G331" s="75"/>
      <c r="H331" s="174"/>
    </row>
    <row r="332" spans="1:8" ht="15">
      <c r="A332" s="75"/>
      <c r="B332" s="185"/>
      <c r="C332" s="186"/>
      <c r="D332" s="185"/>
      <c r="E332" s="186"/>
      <c r="F332" s="186"/>
      <c r="G332" s="75"/>
      <c r="H332" s="174"/>
    </row>
    <row r="333" spans="1:8" ht="15">
      <c r="A333" s="75"/>
      <c r="B333" s="185"/>
      <c r="C333" s="186"/>
      <c r="D333" s="185"/>
      <c r="E333" s="186"/>
      <c r="F333" s="186"/>
      <c r="G333" s="75"/>
      <c r="H333" s="174"/>
    </row>
    <row r="334" spans="1:8" ht="15">
      <c r="A334" s="75"/>
      <c r="B334" s="185"/>
      <c r="C334" s="186"/>
      <c r="D334" s="185"/>
      <c r="E334" s="186"/>
      <c r="F334" s="186"/>
      <c r="G334" s="75"/>
      <c r="H334" s="174"/>
    </row>
    <row r="335" spans="1:8" ht="15">
      <c r="A335" s="75"/>
      <c r="B335" s="185"/>
      <c r="C335" s="186"/>
      <c r="D335" s="185"/>
      <c r="E335" s="186"/>
      <c r="F335" s="186"/>
      <c r="G335" s="75"/>
      <c r="H335" s="174"/>
    </row>
    <row r="336" spans="1:8" ht="15">
      <c r="A336" s="75"/>
      <c r="B336" s="185"/>
      <c r="C336" s="186"/>
      <c r="D336" s="185"/>
      <c r="E336" s="186"/>
      <c r="F336" s="186"/>
      <c r="G336" s="75"/>
      <c r="H336" s="174"/>
    </row>
    <row r="337" spans="1:8" ht="15">
      <c r="A337" s="75"/>
      <c r="B337" s="185"/>
      <c r="C337" s="186"/>
      <c r="D337" s="185"/>
      <c r="E337" s="186"/>
      <c r="F337" s="186"/>
      <c r="G337" s="75"/>
      <c r="H337" s="174"/>
    </row>
    <row r="338" spans="1:8" ht="15">
      <c r="A338" s="75"/>
      <c r="B338" s="185"/>
      <c r="C338" s="186"/>
      <c r="D338" s="185"/>
      <c r="E338" s="186"/>
      <c r="F338" s="186"/>
      <c r="G338" s="75"/>
      <c r="H338" s="174"/>
    </row>
    <row r="339" spans="1:8" ht="15">
      <c r="A339" s="75"/>
      <c r="B339" s="185"/>
      <c r="C339" s="186"/>
      <c r="D339" s="185"/>
      <c r="E339" s="186"/>
      <c r="F339" s="186"/>
      <c r="G339" s="75"/>
      <c r="H339" s="174"/>
    </row>
    <row r="340" spans="1:8" ht="15">
      <c r="A340" s="75"/>
      <c r="B340" s="185"/>
      <c r="C340" s="186"/>
      <c r="D340" s="185"/>
      <c r="E340" s="186"/>
      <c r="F340" s="186"/>
      <c r="G340" s="75"/>
      <c r="H340" s="174"/>
    </row>
    <row r="341" spans="1:8" ht="15">
      <c r="A341" s="75"/>
      <c r="B341" s="185"/>
      <c r="C341" s="186"/>
      <c r="D341" s="185"/>
      <c r="E341" s="186"/>
      <c r="F341" s="186"/>
      <c r="G341" s="75"/>
      <c r="H341" s="174"/>
    </row>
    <row r="342" spans="1:8" ht="15">
      <c r="A342" s="75"/>
      <c r="B342" s="185"/>
      <c r="C342" s="186"/>
      <c r="D342" s="185"/>
      <c r="E342" s="186"/>
      <c r="F342" s="186"/>
      <c r="G342" s="75"/>
      <c r="H342" s="174"/>
    </row>
    <row r="343" spans="1:8" ht="15">
      <c r="A343" s="75"/>
      <c r="B343" s="185"/>
      <c r="C343" s="186"/>
      <c r="D343" s="185"/>
      <c r="E343" s="186"/>
      <c r="F343" s="186"/>
      <c r="G343" s="75"/>
      <c r="H343" s="174"/>
    </row>
    <row r="344" spans="1:8" ht="15">
      <c r="A344" s="75"/>
      <c r="B344" s="185"/>
      <c r="C344" s="186"/>
      <c r="D344" s="185"/>
      <c r="E344" s="186"/>
      <c r="F344" s="186"/>
      <c r="G344" s="75"/>
      <c r="H344" s="174"/>
    </row>
    <row r="345" spans="1:8" ht="15">
      <c r="A345" s="75"/>
      <c r="B345" s="185"/>
      <c r="C345" s="186"/>
      <c r="D345" s="185"/>
      <c r="E345" s="186"/>
      <c r="F345" s="186"/>
      <c r="G345" s="75"/>
      <c r="H345" s="174"/>
    </row>
    <row r="346" spans="1:8" ht="15">
      <c r="A346" s="75"/>
      <c r="B346" s="185"/>
      <c r="C346" s="186"/>
      <c r="D346" s="185"/>
      <c r="E346" s="186"/>
      <c r="F346" s="186"/>
      <c r="G346" s="75"/>
      <c r="H346" s="174"/>
    </row>
    <row r="347" spans="1:8" ht="15">
      <c r="A347" s="75"/>
      <c r="B347" s="185"/>
      <c r="C347" s="186"/>
      <c r="D347" s="185"/>
      <c r="E347" s="186"/>
      <c r="F347" s="186"/>
      <c r="G347" s="75"/>
      <c r="H347" s="174"/>
    </row>
    <row r="348" spans="1:8" ht="15">
      <c r="A348" s="75"/>
      <c r="B348" s="185"/>
      <c r="C348" s="186"/>
      <c r="D348" s="185"/>
      <c r="E348" s="186"/>
      <c r="F348" s="186"/>
      <c r="G348" s="75"/>
      <c r="H348" s="174"/>
    </row>
    <row r="349" spans="1:8" ht="15">
      <c r="A349" s="75"/>
      <c r="B349" s="185"/>
      <c r="C349" s="186"/>
      <c r="D349" s="185"/>
      <c r="E349" s="186"/>
      <c r="F349" s="186"/>
      <c r="G349" s="75"/>
      <c r="H349" s="174"/>
    </row>
    <row r="350" spans="1:8" ht="15">
      <c r="A350" s="75"/>
      <c r="B350" s="185"/>
      <c r="C350" s="186"/>
      <c r="D350" s="185"/>
      <c r="E350" s="186"/>
      <c r="F350" s="186"/>
      <c r="G350" s="75"/>
      <c r="H350" s="174"/>
    </row>
    <row r="351" spans="1:8" ht="15">
      <c r="A351" s="75"/>
      <c r="B351" s="185"/>
      <c r="C351" s="186"/>
      <c r="D351" s="185"/>
      <c r="E351" s="186"/>
      <c r="F351" s="186"/>
      <c r="G351" s="75"/>
      <c r="H351" s="174"/>
    </row>
    <row r="352" spans="1:8" ht="15">
      <c r="A352" s="75"/>
      <c r="B352" s="185"/>
      <c r="C352" s="186"/>
      <c r="D352" s="185"/>
      <c r="E352" s="186"/>
      <c r="F352" s="186"/>
      <c r="G352" s="75"/>
      <c r="H352" s="174"/>
    </row>
    <row r="353" spans="1:8" ht="15">
      <c r="A353" s="75"/>
      <c r="B353" s="185"/>
      <c r="C353" s="186"/>
      <c r="D353" s="185"/>
      <c r="E353" s="186"/>
      <c r="F353" s="186"/>
      <c r="G353" s="75"/>
      <c r="H353" s="174"/>
    </row>
    <row r="354" spans="1:8" ht="15">
      <c r="A354" s="75"/>
      <c r="B354" s="185"/>
      <c r="C354" s="186"/>
      <c r="D354" s="185"/>
      <c r="E354" s="186"/>
      <c r="F354" s="186"/>
      <c r="G354" s="75"/>
      <c r="H354" s="174"/>
    </row>
    <row r="355" spans="1:8" ht="15">
      <c r="A355" s="75"/>
      <c r="B355" s="185"/>
      <c r="C355" s="186"/>
      <c r="D355" s="185"/>
      <c r="E355" s="186"/>
      <c r="F355" s="186"/>
      <c r="G355" s="75"/>
      <c r="H355" s="174"/>
    </row>
    <row r="356" spans="1:8" ht="15">
      <c r="A356" s="75"/>
      <c r="B356" s="185"/>
      <c r="C356" s="186"/>
      <c r="D356" s="185"/>
      <c r="E356" s="186"/>
      <c r="F356" s="186"/>
      <c r="G356" s="75"/>
      <c r="H356" s="174"/>
    </row>
    <row r="357" spans="1:8" ht="15">
      <c r="A357" s="75"/>
      <c r="B357" s="185"/>
      <c r="C357" s="186"/>
      <c r="D357" s="185"/>
      <c r="E357" s="186"/>
      <c r="F357" s="186"/>
      <c r="G357" s="75"/>
      <c r="H357" s="174"/>
    </row>
    <row r="358" spans="1:8" ht="15">
      <c r="A358" s="75"/>
      <c r="B358" s="185"/>
      <c r="C358" s="186"/>
      <c r="D358" s="185"/>
      <c r="E358" s="186"/>
      <c r="F358" s="186"/>
      <c r="G358" s="75"/>
      <c r="H358" s="174"/>
    </row>
    <row r="359" spans="1:8" ht="15">
      <c r="A359" s="75"/>
      <c r="B359" s="185"/>
      <c r="C359" s="186"/>
      <c r="D359" s="185"/>
      <c r="E359" s="186"/>
      <c r="F359" s="186"/>
      <c r="G359" s="75"/>
      <c r="H359" s="174"/>
    </row>
    <row r="360" spans="1:8" ht="15">
      <c r="A360" s="75"/>
      <c r="B360" s="185"/>
      <c r="C360" s="186"/>
      <c r="D360" s="185"/>
      <c r="E360" s="186"/>
      <c r="F360" s="186"/>
      <c r="G360" s="75"/>
      <c r="H360" s="174"/>
    </row>
    <row r="361" spans="1:8" ht="15">
      <c r="A361" s="75"/>
      <c r="B361" s="185"/>
      <c r="C361" s="186"/>
      <c r="D361" s="185"/>
      <c r="E361" s="186"/>
      <c r="F361" s="186"/>
      <c r="G361" s="75"/>
      <c r="H361" s="174"/>
    </row>
    <row r="362" spans="1:8" ht="15">
      <c r="A362" s="75"/>
      <c r="B362" s="185"/>
      <c r="C362" s="186"/>
      <c r="D362" s="185"/>
      <c r="E362" s="186"/>
      <c r="F362" s="186"/>
      <c r="G362" s="75"/>
      <c r="H362" s="174"/>
    </row>
    <row r="363" spans="1:8" ht="15">
      <c r="A363" s="75"/>
      <c r="B363" s="185"/>
      <c r="C363" s="186"/>
      <c r="D363" s="185"/>
      <c r="E363" s="186"/>
      <c r="F363" s="186"/>
      <c r="G363" s="75"/>
      <c r="H363" s="174"/>
    </row>
    <row r="364" spans="1:8" ht="15">
      <c r="A364" s="75"/>
      <c r="B364" s="185"/>
      <c r="C364" s="186"/>
      <c r="D364" s="185"/>
      <c r="E364" s="186"/>
      <c r="F364" s="186"/>
      <c r="G364" s="75"/>
      <c r="H364" s="174"/>
    </row>
    <row r="365" spans="1:8" ht="15">
      <c r="A365" s="75"/>
      <c r="B365" s="185"/>
      <c r="C365" s="186"/>
      <c r="D365" s="185"/>
      <c r="E365" s="186"/>
      <c r="F365" s="186"/>
      <c r="G365" s="75"/>
      <c r="H365" s="174"/>
    </row>
    <row r="366" spans="1:8" ht="15">
      <c r="A366" s="75"/>
      <c r="B366" s="185"/>
      <c r="C366" s="186"/>
      <c r="D366" s="185"/>
      <c r="E366" s="186"/>
      <c r="F366" s="186"/>
      <c r="G366" s="75"/>
      <c r="H366" s="174"/>
    </row>
    <row r="367" spans="1:8" ht="15">
      <c r="A367" s="75"/>
      <c r="B367" s="185"/>
      <c r="C367" s="186"/>
      <c r="D367" s="185"/>
      <c r="E367" s="186"/>
      <c r="F367" s="186"/>
      <c r="G367" s="75"/>
      <c r="H367" s="174"/>
    </row>
    <row r="368" spans="1:8" ht="15">
      <c r="A368" s="75"/>
      <c r="B368" s="185"/>
      <c r="C368" s="186"/>
      <c r="D368" s="185"/>
      <c r="E368" s="186"/>
      <c r="F368" s="186"/>
      <c r="G368" s="75"/>
      <c r="H368" s="174"/>
    </row>
    <row r="369" spans="1:8" ht="15">
      <c r="A369" s="75"/>
      <c r="B369" s="185"/>
      <c r="C369" s="186"/>
      <c r="D369" s="185"/>
      <c r="E369" s="186"/>
      <c r="F369" s="186"/>
      <c r="G369" s="75"/>
      <c r="H369" s="174"/>
    </row>
    <row r="370" spans="1:8" ht="15">
      <c r="A370" s="75"/>
      <c r="B370" s="185"/>
      <c r="C370" s="186"/>
      <c r="D370" s="185"/>
      <c r="E370" s="186"/>
      <c r="F370" s="186"/>
      <c r="G370" s="75"/>
      <c r="H370" s="174"/>
    </row>
    <row r="371" spans="1:8" ht="15">
      <c r="A371" s="75"/>
      <c r="B371" s="185"/>
      <c r="C371" s="186"/>
      <c r="D371" s="185"/>
      <c r="E371" s="186"/>
      <c r="F371" s="186"/>
      <c r="G371" s="75"/>
      <c r="H371" s="174"/>
    </row>
    <row r="372" spans="1:8" ht="15">
      <c r="A372" s="75"/>
      <c r="B372" s="185"/>
      <c r="C372" s="186"/>
      <c r="D372" s="185"/>
      <c r="E372" s="186"/>
      <c r="F372" s="186"/>
      <c r="G372" s="75"/>
      <c r="H372" s="174"/>
    </row>
    <row r="373" spans="1:8" ht="15">
      <c r="A373" s="75"/>
      <c r="B373" s="185"/>
      <c r="C373" s="186"/>
      <c r="D373" s="185"/>
      <c r="E373" s="186"/>
      <c r="F373" s="186"/>
      <c r="G373" s="75"/>
      <c r="H373" s="174"/>
    </row>
    <row r="374" spans="1:8" ht="15">
      <c r="A374" s="75"/>
      <c r="B374" s="185"/>
      <c r="C374" s="186"/>
      <c r="D374" s="185"/>
      <c r="E374" s="186"/>
      <c r="F374" s="186"/>
      <c r="G374" s="75"/>
      <c r="H374" s="174"/>
    </row>
    <row r="375" spans="1:8" ht="15">
      <c r="A375" s="75"/>
      <c r="B375" s="185"/>
      <c r="C375" s="186"/>
      <c r="D375" s="185"/>
      <c r="E375" s="186"/>
      <c r="F375" s="186"/>
      <c r="G375" s="75"/>
      <c r="H375" s="174"/>
    </row>
    <row r="376" spans="1:8" ht="15">
      <c r="A376" s="75"/>
      <c r="B376" s="185"/>
      <c r="C376" s="186"/>
      <c r="D376" s="185"/>
      <c r="E376" s="186"/>
      <c r="F376" s="186"/>
      <c r="G376" s="75"/>
      <c r="H376" s="174"/>
    </row>
    <row r="377" spans="1:8" ht="15">
      <c r="A377" s="75"/>
      <c r="B377" s="185"/>
      <c r="C377" s="186"/>
      <c r="D377" s="185"/>
      <c r="E377" s="186"/>
      <c r="F377" s="186"/>
      <c r="G377" s="75"/>
      <c r="H377" s="174"/>
    </row>
    <row r="378" spans="1:8" ht="15">
      <c r="A378" s="75"/>
      <c r="B378" s="185"/>
      <c r="C378" s="186"/>
      <c r="D378" s="185"/>
      <c r="E378" s="186"/>
      <c r="F378" s="186"/>
      <c r="G378" s="75"/>
      <c r="H378" s="174"/>
    </row>
    <row r="379" spans="1:8" ht="15">
      <c r="A379" s="75"/>
      <c r="B379" s="185"/>
      <c r="C379" s="186"/>
      <c r="D379" s="185"/>
      <c r="E379" s="186"/>
      <c r="F379" s="186"/>
      <c r="G379" s="75"/>
      <c r="H379" s="174"/>
    </row>
    <row r="380" spans="1:8" ht="15">
      <c r="A380" s="75"/>
      <c r="B380" s="185"/>
      <c r="C380" s="186"/>
      <c r="D380" s="185"/>
      <c r="E380" s="186"/>
      <c r="F380" s="186"/>
      <c r="G380" s="75"/>
      <c r="H380" s="174"/>
    </row>
    <row r="381" spans="1:8" ht="15">
      <c r="A381" s="75"/>
      <c r="B381" s="185"/>
      <c r="C381" s="186"/>
      <c r="D381" s="185"/>
      <c r="E381" s="186"/>
      <c r="F381" s="186"/>
      <c r="G381" s="75"/>
      <c r="H381" s="174"/>
    </row>
    <row r="382" spans="1:8" ht="15">
      <c r="A382" s="75"/>
      <c r="B382" s="185"/>
      <c r="C382" s="186"/>
      <c r="D382" s="185"/>
      <c r="E382" s="186"/>
      <c r="F382" s="186"/>
      <c r="G382" s="75"/>
      <c r="H382" s="174"/>
    </row>
    <row r="383" spans="1:8" ht="15">
      <c r="A383" s="75"/>
      <c r="B383" s="185"/>
      <c r="C383" s="186"/>
      <c r="D383" s="185"/>
      <c r="E383" s="186"/>
      <c r="F383" s="186"/>
      <c r="G383" s="75"/>
      <c r="H383" s="174"/>
    </row>
    <row r="384" spans="1:8" ht="15">
      <c r="A384" s="75"/>
      <c r="B384" s="185"/>
      <c r="C384" s="186"/>
      <c r="D384" s="185"/>
      <c r="E384" s="186"/>
      <c r="F384" s="186"/>
      <c r="G384" s="75"/>
      <c r="H384" s="174"/>
    </row>
    <row r="385" spans="1:8" ht="15">
      <c r="A385" s="75"/>
      <c r="B385" s="185"/>
      <c r="C385" s="186"/>
      <c r="D385" s="185"/>
      <c r="E385" s="186"/>
      <c r="F385" s="186"/>
      <c r="G385" s="75"/>
      <c r="H385" s="174"/>
    </row>
    <row r="386" spans="1:8" ht="15">
      <c r="A386" s="75"/>
      <c r="B386" s="185"/>
      <c r="C386" s="186"/>
      <c r="D386" s="185"/>
      <c r="E386" s="186"/>
      <c r="F386" s="186"/>
      <c r="G386" s="75"/>
      <c r="H386" s="174"/>
    </row>
    <row r="387" spans="1:8" ht="15">
      <c r="A387" s="75"/>
      <c r="B387" s="185"/>
      <c r="C387" s="186"/>
      <c r="D387" s="185"/>
      <c r="E387" s="186"/>
      <c r="F387" s="186"/>
      <c r="G387" s="75"/>
      <c r="H387" s="174"/>
    </row>
    <row r="388" spans="1:8" ht="15">
      <c r="A388" s="75"/>
      <c r="B388" s="185"/>
      <c r="C388" s="186"/>
      <c r="D388" s="185"/>
      <c r="E388" s="186"/>
      <c r="F388" s="186"/>
      <c r="G388" s="75"/>
      <c r="H388" s="174"/>
    </row>
    <row r="389" spans="1:8" ht="15">
      <c r="A389" s="75"/>
      <c r="B389" s="185"/>
      <c r="C389" s="186"/>
      <c r="D389" s="185"/>
      <c r="E389" s="186"/>
      <c r="F389" s="186"/>
      <c r="G389" s="75"/>
      <c r="H389" s="174"/>
    </row>
    <row r="390" spans="1:8" ht="15">
      <c r="A390" s="75"/>
      <c r="B390" s="185"/>
      <c r="C390" s="186"/>
      <c r="D390" s="185"/>
      <c r="E390" s="186"/>
      <c r="F390" s="186"/>
      <c r="G390" s="75"/>
      <c r="H390" s="174"/>
    </row>
    <row r="391" spans="1:8" ht="15">
      <c r="A391" s="75"/>
      <c r="B391" s="185"/>
      <c r="C391" s="186"/>
      <c r="D391" s="185"/>
      <c r="E391" s="186"/>
      <c r="F391" s="186"/>
      <c r="G391" s="75"/>
      <c r="H391" s="174"/>
    </row>
    <row r="392" spans="1:8" ht="15">
      <c r="A392" s="75"/>
      <c r="B392" s="185"/>
      <c r="C392" s="186"/>
      <c r="D392" s="185"/>
      <c r="E392" s="186"/>
      <c r="F392" s="186"/>
      <c r="G392" s="75"/>
      <c r="H392" s="174"/>
    </row>
    <row r="393" spans="1:8" ht="15">
      <c r="A393" s="75"/>
      <c r="B393" s="185"/>
      <c r="C393" s="186"/>
      <c r="D393" s="185"/>
      <c r="E393" s="186"/>
      <c r="F393" s="186"/>
      <c r="G393" s="75"/>
      <c r="H393" s="174"/>
    </row>
    <row r="394" spans="1:8" ht="15">
      <c r="A394" s="75"/>
      <c r="B394" s="185"/>
      <c r="C394" s="186"/>
      <c r="D394" s="185"/>
      <c r="E394" s="186"/>
      <c r="F394" s="186"/>
      <c r="G394" s="75"/>
      <c r="H394" s="174"/>
    </row>
    <row r="395" spans="1:8" ht="15">
      <c r="A395" s="75"/>
      <c r="B395" s="185"/>
      <c r="C395" s="186"/>
      <c r="D395" s="185"/>
      <c r="E395" s="186"/>
      <c r="F395" s="186"/>
      <c r="G395" s="75"/>
      <c r="H395" s="174"/>
    </row>
    <row r="396" spans="1:8" ht="15">
      <c r="A396" s="75"/>
      <c r="B396" s="185"/>
      <c r="C396" s="186"/>
      <c r="D396" s="185"/>
      <c r="E396" s="186"/>
      <c r="F396" s="186"/>
      <c r="G396" s="75"/>
      <c r="H396" s="174"/>
    </row>
    <row r="397" spans="1:8" ht="15">
      <c r="A397" s="75"/>
      <c r="B397" s="185"/>
      <c r="C397" s="186"/>
      <c r="D397" s="185"/>
      <c r="E397" s="186"/>
      <c r="F397" s="186"/>
      <c r="G397" s="75"/>
      <c r="H397" s="174"/>
    </row>
    <row r="398" spans="1:8" ht="15">
      <c r="A398" s="75"/>
      <c r="B398" s="185"/>
      <c r="C398" s="186"/>
      <c r="D398" s="185"/>
      <c r="E398" s="186"/>
      <c r="F398" s="186"/>
      <c r="G398" s="75"/>
      <c r="H398" s="174"/>
    </row>
    <row r="399" spans="1:8" ht="15">
      <c r="A399" s="75"/>
      <c r="B399" s="185"/>
      <c r="C399" s="186"/>
      <c r="D399" s="185"/>
      <c r="E399" s="186"/>
      <c r="F399" s="186"/>
      <c r="G399" s="75"/>
      <c r="H399" s="174"/>
    </row>
    <row r="400" spans="1:8" ht="15">
      <c r="A400" s="75"/>
      <c r="B400" s="185"/>
      <c r="C400" s="186"/>
      <c r="D400" s="185"/>
      <c r="E400" s="186"/>
      <c r="F400" s="186"/>
      <c r="G400" s="75"/>
      <c r="H400" s="174"/>
    </row>
    <row r="401" spans="1:8" ht="15">
      <c r="A401" s="75"/>
      <c r="B401" s="185"/>
      <c r="C401" s="186"/>
      <c r="D401" s="185"/>
      <c r="E401" s="186"/>
      <c r="F401" s="186"/>
      <c r="G401" s="75"/>
      <c r="H401" s="174"/>
    </row>
    <row r="402" spans="1:8" ht="15">
      <c r="A402" s="75"/>
      <c r="B402" s="185"/>
      <c r="C402" s="186"/>
      <c r="D402" s="185"/>
      <c r="E402" s="186"/>
      <c r="F402" s="186"/>
      <c r="G402" s="75"/>
      <c r="H402" s="174"/>
    </row>
    <row r="403" spans="1:8" ht="15">
      <c r="A403" s="75"/>
      <c r="B403" s="185"/>
      <c r="C403" s="186"/>
      <c r="D403" s="185"/>
      <c r="E403" s="186"/>
      <c r="F403" s="186"/>
      <c r="G403" s="75"/>
      <c r="H403" s="174"/>
    </row>
    <row r="404" spans="1:8" ht="15">
      <c r="A404" s="75"/>
      <c r="B404" s="185"/>
      <c r="C404" s="186"/>
      <c r="D404" s="185"/>
      <c r="E404" s="186"/>
      <c r="F404" s="186"/>
      <c r="G404" s="75"/>
      <c r="H404" s="174"/>
    </row>
    <row r="405" spans="1:8" ht="15">
      <c r="A405" s="75"/>
      <c r="B405" s="185"/>
      <c r="C405" s="186"/>
      <c r="D405" s="185"/>
      <c r="E405" s="186"/>
      <c r="F405" s="186"/>
      <c r="G405" s="75"/>
      <c r="H405" s="174"/>
    </row>
    <row r="406" spans="1:8" ht="15">
      <c r="A406" s="75"/>
      <c r="B406" s="185"/>
      <c r="C406" s="186"/>
      <c r="D406" s="185"/>
      <c r="E406" s="186"/>
      <c r="F406" s="186"/>
      <c r="G406" s="75"/>
      <c r="H406" s="174"/>
    </row>
    <row r="407" spans="1:8" ht="15">
      <c r="A407" s="75"/>
      <c r="B407" s="185"/>
      <c r="C407" s="186"/>
      <c r="D407" s="185"/>
      <c r="E407" s="186"/>
      <c r="F407" s="186"/>
      <c r="G407" s="75"/>
      <c r="H407" s="174"/>
    </row>
    <row r="408" spans="1:8" ht="15">
      <c r="A408" s="75"/>
      <c r="B408" s="185"/>
      <c r="C408" s="186"/>
      <c r="D408" s="185"/>
      <c r="E408" s="186"/>
      <c r="F408" s="186"/>
      <c r="G408" s="75"/>
      <c r="H408" s="174"/>
    </row>
    <row r="409" spans="1:8" ht="15">
      <c r="A409" s="75"/>
      <c r="B409" s="185"/>
      <c r="C409" s="186"/>
      <c r="D409" s="185"/>
      <c r="E409" s="186"/>
      <c r="F409" s="186"/>
      <c r="G409" s="75"/>
      <c r="H409" s="174"/>
    </row>
    <row r="410" spans="1:8" ht="15">
      <c r="A410" s="75"/>
      <c r="B410" s="185"/>
      <c r="C410" s="186"/>
      <c r="D410" s="185"/>
      <c r="E410" s="186"/>
      <c r="F410" s="186"/>
      <c r="G410" s="75"/>
      <c r="H410" s="174"/>
    </row>
    <row r="411" spans="1:8" ht="15">
      <c r="A411" s="75"/>
      <c r="B411" s="185"/>
      <c r="C411" s="186"/>
      <c r="D411" s="185"/>
      <c r="E411" s="186"/>
      <c r="F411" s="186"/>
      <c r="G411" s="75"/>
      <c r="H411" s="174"/>
    </row>
    <row r="412" spans="1:8" ht="15">
      <c r="A412" s="75"/>
      <c r="B412" s="185"/>
      <c r="C412" s="186"/>
      <c r="D412" s="185"/>
      <c r="E412" s="186"/>
      <c r="F412" s="186"/>
      <c r="G412" s="75"/>
      <c r="H412" s="174"/>
    </row>
    <row r="413" spans="1:8" ht="15">
      <c r="A413" s="75"/>
      <c r="B413" s="185"/>
      <c r="C413" s="186"/>
      <c r="D413" s="185"/>
      <c r="E413" s="186"/>
      <c r="F413" s="186"/>
      <c r="G413" s="75"/>
      <c r="H413" s="174"/>
    </row>
    <row r="414" spans="1:8" ht="15">
      <c r="A414" s="75"/>
      <c r="B414" s="185"/>
      <c r="C414" s="186"/>
      <c r="D414" s="185"/>
      <c r="E414" s="186"/>
      <c r="F414" s="186"/>
      <c r="G414" s="75"/>
      <c r="H414" s="174"/>
    </row>
    <row r="415" spans="1:8" ht="15">
      <c r="A415" s="75"/>
      <c r="B415" s="185"/>
      <c r="C415" s="186"/>
      <c r="D415" s="185"/>
      <c r="E415" s="186"/>
      <c r="F415" s="186"/>
      <c r="G415" s="75"/>
      <c r="H415" s="174"/>
    </row>
    <row r="416" spans="1:8" ht="15">
      <c r="A416" s="75"/>
      <c r="B416" s="185"/>
      <c r="C416" s="186"/>
      <c r="D416" s="185"/>
      <c r="E416" s="186"/>
      <c r="F416" s="186"/>
      <c r="G416" s="75"/>
      <c r="H416" s="174"/>
    </row>
    <row r="417" spans="1:8" ht="15">
      <c r="A417" s="75"/>
      <c r="B417" s="185"/>
      <c r="C417" s="186"/>
      <c r="D417" s="185"/>
      <c r="E417" s="186"/>
      <c r="F417" s="186"/>
      <c r="G417" s="75"/>
      <c r="H417" s="174"/>
    </row>
    <row r="418" spans="1:8" ht="15">
      <c r="A418" s="75"/>
      <c r="B418" s="185"/>
      <c r="C418" s="186"/>
      <c r="D418" s="185"/>
      <c r="E418" s="186"/>
      <c r="F418" s="186"/>
      <c r="G418" s="75"/>
      <c r="H418" s="174"/>
    </row>
    <row r="419" spans="1:8" ht="15">
      <c r="A419" s="75"/>
      <c r="B419" s="185"/>
      <c r="C419" s="186"/>
      <c r="D419" s="185"/>
      <c r="E419" s="186"/>
      <c r="F419" s="186"/>
      <c r="G419" s="75"/>
      <c r="H419" s="174"/>
    </row>
    <row r="420" spans="1:8" ht="15">
      <c r="A420" s="75"/>
      <c r="B420" s="185"/>
      <c r="C420" s="186"/>
      <c r="D420" s="185"/>
      <c r="E420" s="186"/>
      <c r="F420" s="186"/>
      <c r="G420" s="75"/>
      <c r="H420" s="174"/>
    </row>
    <row r="421" spans="1:8" ht="15">
      <c r="A421" s="75"/>
      <c r="B421" s="185"/>
      <c r="C421" s="186"/>
      <c r="D421" s="185"/>
      <c r="E421" s="186"/>
      <c r="F421" s="186"/>
      <c r="G421" s="75"/>
      <c r="H421" s="174"/>
    </row>
    <row r="422" spans="1:8" ht="15">
      <c r="A422" s="75"/>
      <c r="B422" s="185"/>
      <c r="C422" s="186"/>
      <c r="D422" s="185"/>
      <c r="E422" s="186"/>
      <c r="F422" s="186"/>
      <c r="G422" s="75"/>
      <c r="H422" s="174"/>
    </row>
    <row r="423" spans="1:8" ht="15">
      <c r="A423" s="75"/>
      <c r="B423" s="185"/>
      <c r="C423" s="186"/>
      <c r="D423" s="185"/>
      <c r="E423" s="186"/>
      <c r="F423" s="186"/>
      <c r="G423" s="75"/>
      <c r="H423" s="174"/>
    </row>
    <row r="424" spans="1:8" ht="15">
      <c r="A424" s="75"/>
      <c r="B424" s="185"/>
      <c r="C424" s="186"/>
      <c r="D424" s="185"/>
      <c r="E424" s="186"/>
      <c r="F424" s="186"/>
      <c r="G424" s="75"/>
      <c r="H424" s="174"/>
    </row>
    <row r="425" spans="1:8" ht="15">
      <c r="A425" s="75"/>
      <c r="B425" s="185"/>
      <c r="C425" s="186"/>
      <c r="D425" s="185"/>
      <c r="E425" s="186"/>
      <c r="F425" s="186"/>
      <c r="G425" s="75"/>
      <c r="H425" s="174"/>
    </row>
    <row r="426" spans="1:8" ht="15">
      <c r="A426" s="75"/>
      <c r="B426" s="185"/>
      <c r="C426" s="186"/>
      <c r="D426" s="185"/>
      <c r="E426" s="186"/>
      <c r="F426" s="186"/>
      <c r="G426" s="75"/>
      <c r="H426" s="174"/>
    </row>
    <row r="427" spans="1:8" ht="15">
      <c r="A427" s="75"/>
      <c r="B427" s="185"/>
      <c r="C427" s="186"/>
      <c r="D427" s="185"/>
      <c r="E427" s="186"/>
      <c r="F427" s="186"/>
      <c r="G427" s="75"/>
      <c r="H427" s="174"/>
    </row>
    <row r="428" spans="1:8" ht="15">
      <c r="A428" s="75"/>
      <c r="B428" s="185"/>
      <c r="C428" s="186"/>
      <c r="D428" s="185"/>
      <c r="E428" s="186"/>
      <c r="F428" s="186"/>
      <c r="G428" s="75"/>
      <c r="H428" s="174"/>
    </row>
    <row r="429" spans="1:8" ht="15">
      <c r="A429" s="75"/>
      <c r="B429" s="185"/>
      <c r="C429" s="186"/>
      <c r="D429" s="185"/>
      <c r="E429" s="186"/>
      <c r="F429" s="186"/>
      <c r="G429" s="75"/>
      <c r="H429" s="174"/>
    </row>
    <row r="430" spans="1:8" ht="15">
      <c r="A430" s="75"/>
      <c r="B430" s="185"/>
      <c r="C430" s="186"/>
      <c r="D430" s="185"/>
      <c r="E430" s="186"/>
      <c r="F430" s="186"/>
      <c r="G430" s="75"/>
      <c r="H430" s="174"/>
    </row>
    <row r="431" spans="1:8" ht="15">
      <c r="A431" s="75"/>
      <c r="B431" s="185"/>
      <c r="C431" s="186"/>
      <c r="D431" s="185"/>
      <c r="E431" s="186"/>
      <c r="F431" s="186"/>
      <c r="G431" s="75"/>
      <c r="H431" s="174"/>
    </row>
    <row r="432" spans="1:8" ht="15">
      <c r="A432" s="75"/>
      <c r="B432" s="185"/>
      <c r="C432" s="186"/>
      <c r="D432" s="185"/>
      <c r="E432" s="186"/>
      <c r="F432" s="186"/>
      <c r="G432" s="75"/>
      <c r="H432" s="174"/>
    </row>
    <row r="433" spans="1:8" ht="15">
      <c r="A433" s="75"/>
      <c r="B433" s="185"/>
      <c r="C433" s="186"/>
      <c r="D433" s="185"/>
      <c r="E433" s="186"/>
      <c r="F433" s="186"/>
      <c r="G433" s="75"/>
      <c r="H433" s="174"/>
    </row>
    <row r="434" spans="1:8" ht="15">
      <c r="A434" s="75"/>
      <c r="B434" s="185"/>
      <c r="C434" s="186"/>
      <c r="D434" s="185"/>
      <c r="E434" s="186"/>
      <c r="F434" s="186"/>
      <c r="G434" s="75"/>
      <c r="H434" s="174"/>
    </row>
    <row r="435" spans="1:8" ht="15">
      <c r="A435" s="75"/>
      <c r="B435" s="185"/>
      <c r="C435" s="186"/>
      <c r="D435" s="185"/>
      <c r="E435" s="186"/>
      <c r="F435" s="186"/>
      <c r="G435" s="75"/>
      <c r="H435" s="174"/>
    </row>
    <row r="436" spans="1:8" ht="15">
      <c r="A436" s="75"/>
      <c r="B436" s="185"/>
      <c r="C436" s="186"/>
      <c r="D436" s="185"/>
      <c r="E436" s="186"/>
      <c r="F436" s="186"/>
      <c r="G436" s="75"/>
      <c r="H436" s="174"/>
    </row>
    <row r="437" spans="1:8" ht="15">
      <c r="A437" s="75"/>
      <c r="B437" s="185"/>
      <c r="C437" s="186"/>
      <c r="D437" s="185"/>
      <c r="E437" s="186"/>
      <c r="F437" s="186"/>
      <c r="G437" s="75"/>
      <c r="H437" s="174"/>
    </row>
    <row r="438" spans="1:8" ht="15">
      <c r="A438" s="75"/>
      <c r="B438" s="185"/>
      <c r="C438" s="186"/>
      <c r="D438" s="185"/>
      <c r="E438" s="186"/>
      <c r="F438" s="186"/>
      <c r="G438" s="75"/>
      <c r="H438" s="174"/>
    </row>
    <row r="439" spans="1:8" ht="15">
      <c r="A439" s="75"/>
      <c r="B439" s="185"/>
      <c r="C439" s="186"/>
      <c r="D439" s="185"/>
      <c r="E439" s="186"/>
      <c r="F439" s="186"/>
      <c r="G439" s="75"/>
      <c r="H439" s="174"/>
    </row>
    <row r="440" spans="1:8" ht="15">
      <c r="A440" s="75"/>
      <c r="B440" s="185"/>
      <c r="C440" s="186"/>
      <c r="D440" s="185"/>
      <c r="E440" s="186"/>
      <c r="F440" s="186"/>
      <c r="G440" s="75"/>
      <c r="H440" s="174"/>
    </row>
    <row r="441" spans="1:8" ht="15">
      <c r="A441" s="75"/>
      <c r="B441" s="185"/>
      <c r="C441" s="186"/>
      <c r="D441" s="185"/>
      <c r="E441" s="186"/>
      <c r="F441" s="186"/>
      <c r="G441" s="75"/>
      <c r="H441" s="174"/>
    </row>
    <row r="442" spans="1:8" ht="15">
      <c r="A442" s="75"/>
      <c r="B442" s="185"/>
      <c r="C442" s="186"/>
      <c r="D442" s="185"/>
      <c r="E442" s="186"/>
      <c r="F442" s="186"/>
      <c r="G442" s="75"/>
      <c r="H442" s="174"/>
    </row>
    <row r="443" spans="1:8" ht="15">
      <c r="A443" s="75"/>
      <c r="B443" s="185"/>
      <c r="C443" s="186"/>
      <c r="D443" s="185"/>
      <c r="E443" s="186"/>
      <c r="F443" s="186"/>
      <c r="G443" s="75"/>
      <c r="H443" s="174"/>
    </row>
    <row r="444" spans="1:8" ht="15">
      <c r="A444" s="75"/>
      <c r="B444" s="185"/>
      <c r="C444" s="186"/>
      <c r="D444" s="185"/>
      <c r="E444" s="186"/>
      <c r="F444" s="186"/>
      <c r="G444" s="75"/>
      <c r="H444" s="174"/>
    </row>
    <row r="445" spans="1:8" ht="15">
      <c r="A445" s="75"/>
      <c r="B445" s="185"/>
      <c r="C445" s="186"/>
      <c r="D445" s="185"/>
      <c r="E445" s="186"/>
      <c r="F445" s="186"/>
      <c r="G445" s="75"/>
      <c r="H445" s="174"/>
    </row>
    <row r="446" spans="1:8" ht="15">
      <c r="A446" s="75"/>
      <c r="B446" s="185"/>
      <c r="C446" s="186"/>
      <c r="D446" s="185"/>
      <c r="E446" s="186"/>
      <c r="F446" s="186"/>
      <c r="G446" s="75"/>
      <c r="H446" s="174"/>
    </row>
    <row r="447" spans="1:8" ht="15">
      <c r="A447" s="75"/>
      <c r="B447" s="185"/>
      <c r="C447" s="186"/>
      <c r="D447" s="185"/>
      <c r="E447" s="186"/>
      <c r="F447" s="186"/>
      <c r="G447" s="75"/>
      <c r="H447" s="174"/>
    </row>
    <row r="448" spans="1:8" ht="15">
      <c r="A448" s="75"/>
      <c r="B448" s="185"/>
      <c r="C448" s="186"/>
      <c r="D448" s="185"/>
      <c r="E448" s="186"/>
      <c r="F448" s="186"/>
      <c r="G448" s="75"/>
      <c r="H448" s="174"/>
    </row>
    <row r="449" spans="1:8" ht="15">
      <c r="A449" s="75"/>
      <c r="B449" s="185"/>
      <c r="C449" s="186"/>
      <c r="D449" s="185"/>
      <c r="E449" s="186"/>
      <c r="F449" s="186"/>
      <c r="G449" s="75"/>
      <c r="H449" s="174"/>
    </row>
    <row r="450" spans="1:8" ht="15">
      <c r="A450" s="75"/>
      <c r="B450" s="185"/>
      <c r="C450" s="186"/>
      <c r="D450" s="185"/>
      <c r="E450" s="186"/>
      <c r="F450" s="186"/>
      <c r="G450" s="75"/>
      <c r="H450" s="174"/>
    </row>
    <row r="451" spans="1:8" ht="15">
      <c r="A451" s="75"/>
      <c r="B451" s="185"/>
      <c r="C451" s="186"/>
      <c r="D451" s="185"/>
      <c r="E451" s="186"/>
      <c r="F451" s="186"/>
      <c r="G451" s="75"/>
      <c r="H451" s="174"/>
    </row>
    <row r="452" spans="1:8" ht="15">
      <c r="A452" s="75"/>
      <c r="B452" s="185"/>
      <c r="C452" s="186"/>
      <c r="D452" s="185"/>
      <c r="E452" s="186"/>
      <c r="F452" s="186"/>
      <c r="G452" s="75"/>
      <c r="H452" s="174"/>
    </row>
    <row r="453" spans="1:8" ht="15">
      <c r="A453" s="75"/>
      <c r="B453" s="185"/>
      <c r="C453" s="186"/>
      <c r="D453" s="185"/>
      <c r="E453" s="186"/>
      <c r="F453" s="186"/>
      <c r="G453" s="75"/>
      <c r="H453" s="174"/>
    </row>
    <row r="454" spans="1:8" ht="15">
      <c r="A454" s="75"/>
      <c r="B454" s="185"/>
      <c r="C454" s="186"/>
      <c r="D454" s="185"/>
      <c r="E454" s="186"/>
      <c r="F454" s="186"/>
      <c r="G454" s="75"/>
      <c r="H454" s="174"/>
    </row>
    <row r="455" spans="1:8" ht="15">
      <c r="A455" s="75"/>
      <c r="B455" s="185"/>
      <c r="C455" s="186"/>
      <c r="D455" s="185"/>
      <c r="E455" s="186"/>
      <c r="F455" s="186"/>
      <c r="G455" s="75"/>
      <c r="H455" s="174"/>
    </row>
    <row r="456" spans="1:8" ht="15">
      <c r="A456" s="75"/>
      <c r="B456" s="185"/>
      <c r="C456" s="186"/>
      <c r="D456" s="185"/>
      <c r="E456" s="186"/>
      <c r="F456" s="186"/>
      <c r="G456" s="75"/>
      <c r="H456" s="174"/>
    </row>
    <row r="457" spans="1:8" ht="15">
      <c r="A457" s="75"/>
      <c r="B457" s="185"/>
      <c r="C457" s="186"/>
      <c r="D457" s="185"/>
      <c r="E457" s="186"/>
      <c r="F457" s="186"/>
      <c r="G457" s="75"/>
      <c r="H457" s="174"/>
    </row>
    <row r="458" spans="1:8" ht="15">
      <c r="A458" s="75"/>
      <c r="B458" s="185"/>
      <c r="C458" s="186"/>
      <c r="D458" s="185"/>
      <c r="E458" s="186"/>
      <c r="F458" s="186"/>
      <c r="G458" s="75"/>
      <c r="H458" s="174"/>
    </row>
    <row r="459" spans="1:8" ht="15">
      <c r="A459" s="75"/>
      <c r="B459" s="185"/>
      <c r="C459" s="186"/>
      <c r="D459" s="185"/>
      <c r="E459" s="186"/>
      <c r="F459" s="186"/>
      <c r="G459" s="75"/>
      <c r="H459" s="174"/>
    </row>
    <row r="460" spans="1:8" ht="15">
      <c r="A460" s="75"/>
      <c r="B460" s="185"/>
      <c r="C460" s="186"/>
      <c r="D460" s="185"/>
      <c r="E460" s="186"/>
      <c r="F460" s="186"/>
      <c r="G460" s="75"/>
      <c r="H460" s="174"/>
    </row>
    <row r="461" spans="1:8" ht="15">
      <c r="A461" s="75"/>
      <c r="B461" s="185"/>
      <c r="C461" s="186"/>
      <c r="D461" s="185"/>
      <c r="E461" s="186"/>
      <c r="F461" s="186"/>
      <c r="G461" s="75"/>
      <c r="H461" s="174"/>
    </row>
    <row r="462" spans="1:8" ht="15">
      <c r="A462" s="75"/>
      <c r="B462" s="185"/>
      <c r="C462" s="186"/>
      <c r="D462" s="185"/>
      <c r="E462" s="186"/>
      <c r="F462" s="186"/>
      <c r="G462" s="75"/>
      <c r="H462" s="174"/>
    </row>
    <row r="463" spans="1:8" ht="15">
      <c r="A463" s="75"/>
      <c r="B463" s="185"/>
      <c r="C463" s="186"/>
      <c r="D463" s="185"/>
      <c r="E463" s="186"/>
      <c r="F463" s="186"/>
      <c r="G463" s="75"/>
      <c r="H463" s="174"/>
    </row>
    <row r="464" spans="1:8" ht="15">
      <c r="A464" s="75"/>
      <c r="B464" s="185"/>
      <c r="C464" s="186"/>
      <c r="D464" s="185"/>
      <c r="E464" s="186"/>
      <c r="F464" s="186"/>
      <c r="G464" s="75"/>
      <c r="H464" s="174"/>
    </row>
    <row r="465" spans="1:8" ht="15">
      <c r="A465" s="75"/>
      <c r="B465" s="185"/>
      <c r="C465" s="186"/>
      <c r="D465" s="185"/>
      <c r="E465" s="186"/>
      <c r="F465" s="186"/>
      <c r="G465" s="75"/>
      <c r="H465" s="174"/>
    </row>
    <row r="466" spans="1:8" ht="15">
      <c r="A466" s="75"/>
      <c r="B466" s="185"/>
      <c r="C466" s="186"/>
      <c r="D466" s="185"/>
      <c r="E466" s="186"/>
      <c r="F466" s="186"/>
      <c r="G466" s="75"/>
      <c r="H466" s="174"/>
    </row>
    <row r="467" spans="1:8" ht="15">
      <c r="A467" s="75"/>
      <c r="B467" s="185"/>
      <c r="C467" s="186"/>
      <c r="D467" s="185"/>
      <c r="E467" s="186"/>
      <c r="F467" s="186"/>
      <c r="G467" s="75"/>
      <c r="H467" s="174"/>
    </row>
    <row r="468" spans="1:8" ht="15">
      <c r="A468" s="75"/>
      <c r="B468" s="185"/>
      <c r="C468" s="186"/>
      <c r="D468" s="185"/>
      <c r="E468" s="186"/>
      <c r="F468" s="186"/>
      <c r="G468" s="75"/>
      <c r="H468" s="174"/>
    </row>
    <row r="469" spans="1:8" ht="15">
      <c r="A469" s="75"/>
      <c r="B469" s="185"/>
      <c r="C469" s="186"/>
      <c r="D469" s="185"/>
      <c r="E469" s="186"/>
      <c r="F469" s="186"/>
      <c r="G469" s="75"/>
      <c r="H469" s="174"/>
    </row>
    <row r="470" spans="1:8" ht="15">
      <c r="A470" s="75"/>
      <c r="B470" s="185"/>
      <c r="C470" s="186"/>
      <c r="D470" s="185"/>
      <c r="E470" s="186"/>
      <c r="F470" s="186"/>
      <c r="G470" s="75"/>
      <c r="H470" s="174"/>
    </row>
    <row r="471" spans="1:8" ht="15">
      <c r="A471" s="75"/>
      <c r="B471" s="185"/>
      <c r="C471" s="186"/>
      <c r="D471" s="185"/>
      <c r="E471" s="186"/>
      <c r="F471" s="186"/>
      <c r="G471" s="75"/>
      <c r="H471" s="174"/>
    </row>
    <row r="472" spans="1:8" ht="15">
      <c r="A472" s="75"/>
      <c r="B472" s="185"/>
      <c r="C472" s="186"/>
      <c r="D472" s="185"/>
      <c r="E472" s="186"/>
      <c r="F472" s="186"/>
      <c r="G472" s="75"/>
      <c r="H472" s="174"/>
    </row>
    <row r="473" spans="1:8" ht="15">
      <c r="A473" s="75"/>
      <c r="B473" s="185"/>
      <c r="C473" s="186"/>
      <c r="D473" s="185"/>
      <c r="E473" s="186"/>
      <c r="F473" s="186"/>
      <c r="G473" s="75"/>
      <c r="H473" s="174"/>
    </row>
    <row r="474" spans="1:8" ht="15">
      <c r="A474" s="75"/>
      <c r="B474" s="185"/>
      <c r="C474" s="186"/>
      <c r="D474" s="185"/>
      <c r="E474" s="186"/>
      <c r="F474" s="186"/>
      <c r="G474" s="75"/>
      <c r="H474" s="174"/>
    </row>
    <row r="475" spans="1:8" ht="15">
      <c r="A475" s="75"/>
      <c r="B475" s="185"/>
      <c r="C475" s="186"/>
      <c r="D475" s="185"/>
      <c r="E475" s="186"/>
      <c r="F475" s="186"/>
      <c r="G475" s="75"/>
      <c r="H475" s="174"/>
    </row>
    <row r="476" spans="1:8" ht="15">
      <c r="A476" s="75"/>
      <c r="B476" s="185"/>
      <c r="C476" s="186"/>
      <c r="D476" s="185"/>
      <c r="E476" s="186"/>
      <c r="F476" s="186"/>
      <c r="G476" s="75"/>
      <c r="H476" s="174"/>
    </row>
    <row r="477" spans="1:8" ht="15">
      <c r="A477" s="75"/>
      <c r="B477" s="185"/>
      <c r="C477" s="186"/>
      <c r="D477" s="185"/>
      <c r="E477" s="186"/>
      <c r="F477" s="186"/>
      <c r="G477" s="75"/>
      <c r="H477" s="174"/>
    </row>
    <row r="478" spans="1:8" ht="15">
      <c r="A478" s="75"/>
      <c r="B478" s="185"/>
      <c r="C478" s="186"/>
      <c r="D478" s="185"/>
      <c r="E478" s="186"/>
      <c r="F478" s="186"/>
      <c r="G478" s="75"/>
      <c r="H478" s="174"/>
    </row>
    <row r="479" spans="1:8" ht="15">
      <c r="A479" s="75"/>
      <c r="B479" s="185"/>
      <c r="C479" s="186"/>
      <c r="D479" s="185"/>
      <c r="E479" s="186"/>
      <c r="F479" s="186"/>
      <c r="G479" s="75"/>
      <c r="H479" s="174"/>
    </row>
    <row r="480" spans="1:8" ht="15">
      <c r="A480" s="75"/>
      <c r="B480" s="185"/>
      <c r="C480" s="186"/>
      <c r="D480" s="185"/>
      <c r="E480" s="186"/>
      <c r="F480" s="186"/>
      <c r="G480" s="75"/>
      <c r="H480" s="174"/>
    </row>
    <row r="481" spans="1:8" ht="15">
      <c r="A481" s="75"/>
      <c r="B481" s="185"/>
      <c r="C481" s="186"/>
      <c r="D481" s="185"/>
      <c r="E481" s="186"/>
      <c r="F481" s="186"/>
      <c r="G481" s="75"/>
      <c r="H481" s="174"/>
    </row>
    <row r="482" spans="1:8" ht="15">
      <c r="A482" s="75"/>
      <c r="B482" s="185"/>
      <c r="C482" s="186"/>
      <c r="D482" s="185"/>
      <c r="E482" s="186"/>
      <c r="F482" s="186"/>
      <c r="G482" s="75"/>
      <c r="H482" s="174"/>
    </row>
    <row r="483" spans="1:8" ht="15">
      <c r="A483" s="75"/>
      <c r="B483" s="185"/>
      <c r="C483" s="186"/>
      <c r="D483" s="185"/>
      <c r="E483" s="186"/>
      <c r="F483" s="186"/>
      <c r="G483" s="75"/>
      <c r="H483" s="174"/>
    </row>
    <row r="484" spans="1:8" ht="15">
      <c r="A484" s="75"/>
      <c r="B484" s="185"/>
      <c r="C484" s="186"/>
      <c r="D484" s="185"/>
      <c r="E484" s="186"/>
      <c r="F484" s="186"/>
      <c r="G484" s="75"/>
      <c r="H484" s="174"/>
    </row>
    <row r="485" spans="1:8" ht="15">
      <c r="A485" s="75"/>
      <c r="B485" s="185"/>
      <c r="C485" s="186"/>
      <c r="D485" s="185"/>
      <c r="E485" s="186"/>
      <c r="F485" s="186"/>
      <c r="G485" s="75"/>
      <c r="H485" s="174"/>
    </row>
    <row r="486" spans="1:8" ht="15">
      <c r="A486" s="75"/>
      <c r="B486" s="185"/>
      <c r="C486" s="186"/>
      <c r="D486" s="185"/>
      <c r="E486" s="186"/>
      <c r="F486" s="186"/>
      <c r="G486" s="75"/>
      <c r="H486" s="174"/>
    </row>
    <row r="487" spans="1:8" ht="15">
      <c r="A487" s="75"/>
      <c r="B487" s="185"/>
      <c r="C487" s="186"/>
      <c r="D487" s="185"/>
      <c r="E487" s="186"/>
      <c r="F487" s="186"/>
      <c r="G487" s="75"/>
      <c r="H487" s="174"/>
    </row>
    <row r="488" spans="1:8" ht="15">
      <c r="A488" s="75"/>
      <c r="B488" s="185"/>
      <c r="C488" s="186"/>
      <c r="D488" s="185"/>
      <c r="E488" s="186"/>
      <c r="F488" s="186"/>
      <c r="G488" s="75"/>
      <c r="H488" s="174"/>
    </row>
    <row r="489" spans="1:8" ht="15">
      <c r="A489" s="75"/>
      <c r="B489" s="185"/>
      <c r="C489" s="186"/>
      <c r="D489" s="185"/>
      <c r="E489" s="186"/>
      <c r="F489" s="186"/>
      <c r="G489" s="75"/>
      <c r="H489" s="174"/>
    </row>
    <row r="490" spans="1:8" ht="15">
      <c r="A490" s="75"/>
      <c r="B490" s="185"/>
      <c r="C490" s="186"/>
      <c r="D490" s="185"/>
      <c r="E490" s="186"/>
      <c r="F490" s="186"/>
      <c r="G490" s="75"/>
      <c r="H490" s="174"/>
    </row>
    <row r="491" spans="1:8" ht="15">
      <c r="A491" s="75"/>
      <c r="B491" s="185"/>
      <c r="C491" s="186"/>
      <c r="D491" s="185"/>
      <c r="E491" s="186"/>
      <c r="F491" s="186"/>
      <c r="G491" s="75"/>
      <c r="H491" s="174"/>
    </row>
    <row r="492" spans="1:8" ht="15">
      <c r="A492" s="75"/>
      <c r="B492" s="185"/>
      <c r="C492" s="186"/>
      <c r="D492" s="185"/>
      <c r="E492" s="186"/>
      <c r="F492" s="186"/>
      <c r="G492" s="75"/>
      <c r="H492" s="174"/>
    </row>
    <row r="493" spans="1:8" ht="15">
      <c r="A493" s="75"/>
      <c r="B493" s="185"/>
      <c r="C493" s="186"/>
      <c r="D493" s="185"/>
      <c r="E493" s="186"/>
      <c r="F493" s="186"/>
      <c r="G493" s="75"/>
      <c r="H493" s="174"/>
    </row>
    <row r="494" spans="1:8" ht="15">
      <c r="A494" s="75"/>
      <c r="B494" s="185"/>
      <c r="C494" s="186"/>
      <c r="D494" s="185"/>
      <c r="E494" s="186"/>
      <c r="F494" s="186"/>
      <c r="G494" s="75"/>
      <c r="H494" s="174"/>
    </row>
    <row r="495" spans="1:8" ht="15">
      <c r="A495" s="75"/>
      <c r="B495" s="185"/>
      <c r="C495" s="186"/>
      <c r="D495" s="185"/>
      <c r="E495" s="186"/>
      <c r="F495" s="186"/>
      <c r="G495" s="75"/>
      <c r="H495" s="174"/>
    </row>
    <row r="496" spans="1:8" ht="15">
      <c r="A496" s="75"/>
      <c r="B496" s="185"/>
      <c r="C496" s="186"/>
      <c r="D496" s="185"/>
      <c r="E496" s="186"/>
      <c r="F496" s="186"/>
      <c r="G496" s="75"/>
      <c r="H496" s="174"/>
    </row>
    <row r="497" spans="1:8" ht="15">
      <c r="A497" s="75"/>
      <c r="B497" s="185"/>
      <c r="C497" s="186"/>
      <c r="D497" s="185"/>
      <c r="E497" s="186"/>
      <c r="F497" s="186"/>
      <c r="G497" s="75"/>
      <c r="H497" s="174"/>
    </row>
    <row r="498" spans="1:8" ht="15">
      <c r="A498" s="75"/>
      <c r="B498" s="185"/>
      <c r="C498" s="186"/>
      <c r="D498" s="185"/>
      <c r="E498" s="186"/>
      <c r="F498" s="186"/>
      <c r="G498" s="75"/>
      <c r="H498" s="174"/>
    </row>
    <row r="499" spans="1:8" ht="15">
      <c r="A499" s="75"/>
      <c r="B499" s="185"/>
      <c r="C499" s="186"/>
      <c r="D499" s="185"/>
      <c r="E499" s="186"/>
      <c r="F499" s="186"/>
      <c r="G499" s="75"/>
      <c r="H499" s="174"/>
    </row>
    <row r="500" spans="1:8" ht="15">
      <c r="A500" s="75"/>
      <c r="B500" s="185"/>
      <c r="C500" s="186"/>
      <c r="D500" s="185"/>
      <c r="E500" s="186"/>
      <c r="F500" s="186"/>
      <c r="G500" s="75"/>
      <c r="H500" s="174"/>
    </row>
    <row r="501" spans="1:8" ht="15">
      <c r="A501" s="75"/>
      <c r="B501" s="185"/>
      <c r="C501" s="186"/>
      <c r="D501" s="185"/>
      <c r="E501" s="186"/>
      <c r="F501" s="186"/>
      <c r="G501" s="75"/>
      <c r="H501" s="174"/>
    </row>
    <row r="502" spans="1:8" ht="15">
      <c r="A502" s="75"/>
      <c r="B502" s="185"/>
      <c r="C502" s="186"/>
      <c r="D502" s="185"/>
      <c r="E502" s="186"/>
      <c r="F502" s="186"/>
      <c r="G502" s="75"/>
      <c r="H502" s="174"/>
    </row>
    <row r="503" spans="1:8" ht="15">
      <c r="A503" s="75"/>
      <c r="B503" s="185"/>
      <c r="C503" s="186"/>
      <c r="D503" s="185"/>
      <c r="E503" s="186"/>
      <c r="F503" s="186"/>
      <c r="G503" s="75"/>
      <c r="H503" s="174"/>
    </row>
    <row r="504" spans="1:8" ht="15">
      <c r="A504" s="75"/>
      <c r="B504" s="185"/>
      <c r="C504" s="186"/>
      <c r="D504" s="185"/>
      <c r="E504" s="186"/>
      <c r="F504" s="186"/>
      <c r="G504" s="75"/>
      <c r="H504" s="174"/>
    </row>
    <row r="505" spans="1:8" ht="15">
      <c r="A505" s="75"/>
      <c r="B505" s="185"/>
      <c r="C505" s="186"/>
      <c r="D505" s="185"/>
      <c r="E505" s="186"/>
      <c r="F505" s="186"/>
      <c r="G505" s="75"/>
      <c r="H505" s="174"/>
    </row>
    <row r="506" spans="1:8" ht="15">
      <c r="A506" s="75"/>
      <c r="B506" s="185"/>
      <c r="C506" s="186"/>
      <c r="D506" s="185"/>
      <c r="E506" s="186"/>
      <c r="F506" s="186"/>
      <c r="G506" s="75"/>
      <c r="H506" s="174"/>
    </row>
    <row r="507" spans="1:8" ht="15">
      <c r="A507" s="75"/>
      <c r="B507" s="185"/>
      <c r="C507" s="186"/>
      <c r="D507" s="185"/>
      <c r="E507" s="186"/>
      <c r="F507" s="186"/>
      <c r="G507" s="75"/>
      <c r="H507" s="174"/>
    </row>
    <row r="508" spans="1:8" ht="15">
      <c r="A508" s="75"/>
      <c r="B508" s="185"/>
      <c r="C508" s="186"/>
      <c r="D508" s="185"/>
      <c r="E508" s="186"/>
      <c r="F508" s="186"/>
      <c r="G508" s="75"/>
      <c r="H508" s="174"/>
    </row>
    <row r="509" spans="1:8" ht="15">
      <c r="A509" s="75"/>
      <c r="B509" s="185"/>
      <c r="C509" s="186"/>
      <c r="D509" s="185"/>
      <c r="E509" s="186"/>
      <c r="F509" s="186"/>
      <c r="G509" s="75"/>
      <c r="H509" s="174"/>
    </row>
    <row r="510" spans="1:8" ht="15">
      <c r="A510" s="75"/>
      <c r="B510" s="185"/>
      <c r="C510" s="186"/>
      <c r="D510" s="185"/>
      <c r="E510" s="186"/>
      <c r="F510" s="186"/>
      <c r="G510" s="75"/>
      <c r="H510" s="174"/>
    </row>
    <row r="511" spans="1:8" ht="15">
      <c r="A511" s="75"/>
      <c r="B511" s="185"/>
      <c r="C511" s="186"/>
      <c r="D511" s="185"/>
      <c r="E511" s="186"/>
      <c r="F511" s="186"/>
      <c r="G511" s="75"/>
      <c r="H511" s="174"/>
    </row>
    <row r="512" spans="1:8" ht="15">
      <c r="A512" s="75"/>
      <c r="B512" s="185"/>
      <c r="C512" s="186"/>
      <c r="D512" s="185"/>
      <c r="E512" s="186"/>
      <c r="F512" s="186"/>
      <c r="G512" s="75"/>
      <c r="H512" s="174"/>
    </row>
    <row r="513" spans="1:8" ht="15">
      <c r="A513" s="75"/>
      <c r="B513" s="185"/>
      <c r="C513" s="186"/>
      <c r="D513" s="185"/>
      <c r="E513" s="186"/>
      <c r="F513" s="186"/>
      <c r="G513" s="75"/>
      <c r="H513" s="174"/>
    </row>
    <row r="514" spans="1:8" ht="15">
      <c r="A514" s="75"/>
      <c r="B514" s="185"/>
      <c r="C514" s="186"/>
      <c r="D514" s="185"/>
      <c r="E514" s="186"/>
      <c r="F514" s="186"/>
      <c r="G514" s="75"/>
      <c r="H514" s="174"/>
    </row>
    <row r="515" spans="1:8" ht="15">
      <c r="A515" s="75"/>
      <c r="B515" s="185"/>
      <c r="C515" s="186"/>
      <c r="D515" s="185"/>
      <c r="E515" s="186"/>
      <c r="F515" s="186"/>
      <c r="G515" s="75"/>
      <c r="H515" s="174"/>
    </row>
    <row r="516" spans="1:8" ht="15">
      <c r="A516" s="75"/>
      <c r="B516" s="185"/>
      <c r="C516" s="186"/>
      <c r="D516" s="185"/>
      <c r="E516" s="186"/>
      <c r="F516" s="186"/>
      <c r="G516" s="75"/>
      <c r="H516" s="174"/>
    </row>
    <row r="517" spans="1:8" ht="15">
      <c r="A517" s="75"/>
      <c r="B517" s="185"/>
      <c r="C517" s="186"/>
      <c r="D517" s="185"/>
      <c r="E517" s="186"/>
      <c r="F517" s="186"/>
      <c r="G517" s="75"/>
      <c r="H517" s="174"/>
    </row>
    <row r="518" spans="7:8" ht="15">
      <c r="G518" s="74"/>
      <c r="H518" s="174"/>
    </row>
    <row r="519" spans="7:8" ht="15">
      <c r="G519" s="74"/>
      <c r="H519" s="174"/>
    </row>
    <row r="520" spans="7:8" ht="15">
      <c r="G520" s="74"/>
      <c r="H520" s="174"/>
    </row>
    <row r="521" spans="7:8" ht="15">
      <c r="G521" s="74"/>
      <c r="H521" s="174"/>
    </row>
    <row r="522" spans="7:8" ht="15">
      <c r="G522" s="74"/>
      <c r="H522" s="174"/>
    </row>
    <row r="523" spans="7:8" ht="15">
      <c r="G523" s="74"/>
      <c r="H523" s="174"/>
    </row>
    <row r="524" spans="7:8" ht="15">
      <c r="G524" s="74"/>
      <c r="H524" s="174"/>
    </row>
    <row r="525" spans="7:8" ht="15">
      <c r="G525" s="74"/>
      <c r="H525" s="174"/>
    </row>
    <row r="526" spans="7:8" ht="15">
      <c r="G526" s="74"/>
      <c r="H526" s="174"/>
    </row>
    <row r="527" spans="7:8" ht="15">
      <c r="G527" s="74"/>
      <c r="H527" s="174"/>
    </row>
    <row r="528" spans="7:8" ht="15">
      <c r="G528" s="74"/>
      <c r="H528" s="174"/>
    </row>
    <row r="529" spans="7:8" ht="15">
      <c r="G529" s="74"/>
      <c r="H529" s="174"/>
    </row>
    <row r="530" spans="7:8" ht="15">
      <c r="G530" s="74"/>
      <c r="H530" s="174"/>
    </row>
    <row r="531" spans="7:8" ht="15">
      <c r="G531" s="74"/>
      <c r="H531" s="174"/>
    </row>
    <row r="532" spans="7:8" ht="15">
      <c r="G532" s="74"/>
      <c r="H532" s="174"/>
    </row>
    <row r="533" spans="7:8" ht="15">
      <c r="G533" s="74"/>
      <c r="H533" s="174"/>
    </row>
    <row r="534" spans="7:8" ht="15">
      <c r="G534" s="74"/>
      <c r="H534" s="174"/>
    </row>
    <row r="535" spans="7:8" ht="15">
      <c r="G535" s="74"/>
      <c r="H535" s="174"/>
    </row>
    <row r="536" spans="7:8" ht="15">
      <c r="G536" s="74"/>
      <c r="H536" s="174"/>
    </row>
    <row r="537" spans="7:8" ht="15">
      <c r="G537" s="74"/>
      <c r="H537" s="174"/>
    </row>
    <row r="538" spans="7:8" ht="15">
      <c r="G538" s="74"/>
      <c r="H538" s="174"/>
    </row>
    <row r="539" spans="7:8" ht="15">
      <c r="G539" s="74"/>
      <c r="H539" s="174"/>
    </row>
    <row r="540" spans="7:8" ht="15">
      <c r="G540" s="74"/>
      <c r="H540" s="174"/>
    </row>
    <row r="541" spans="7:8" ht="15">
      <c r="G541" s="74"/>
      <c r="H541" s="174"/>
    </row>
    <row r="542" spans="7:8" ht="15">
      <c r="G542" s="74"/>
      <c r="H542" s="174"/>
    </row>
    <row r="543" spans="7:8" ht="15">
      <c r="G543" s="74"/>
      <c r="H543" s="174"/>
    </row>
    <row r="544" spans="7:8" ht="15">
      <c r="G544" s="74"/>
      <c r="H544" s="174"/>
    </row>
    <row r="545" spans="7:8" ht="15">
      <c r="G545" s="74"/>
      <c r="H545" s="174"/>
    </row>
    <row r="546" spans="7:8" ht="15">
      <c r="G546" s="74"/>
      <c r="H546" s="174"/>
    </row>
    <row r="547" spans="7:8" ht="15">
      <c r="G547" s="74"/>
      <c r="H547" s="174"/>
    </row>
    <row r="548" spans="7:8" ht="15">
      <c r="G548" s="74"/>
      <c r="H548" s="174"/>
    </row>
    <row r="549" spans="7:8" ht="15">
      <c r="G549" s="74"/>
      <c r="H549" s="174"/>
    </row>
    <row r="550" spans="7:8" ht="15">
      <c r="G550" s="74"/>
      <c r="H550" s="174"/>
    </row>
    <row r="551" spans="7:8" ht="15">
      <c r="G551" s="74"/>
      <c r="H551" s="174"/>
    </row>
    <row r="552" spans="7:8" ht="15">
      <c r="G552" s="74"/>
      <c r="H552" s="174"/>
    </row>
    <row r="553" spans="7:8" ht="15">
      <c r="G553" s="74"/>
      <c r="H553" s="174"/>
    </row>
    <row r="554" spans="7:8" ht="15">
      <c r="G554" s="74"/>
      <c r="H554" s="174"/>
    </row>
    <row r="555" spans="7:8" ht="15">
      <c r="G555" s="74"/>
      <c r="H555" s="174"/>
    </row>
    <row r="556" spans="7:8" ht="15">
      <c r="G556" s="74"/>
      <c r="H556" s="174"/>
    </row>
    <row r="557" spans="7:8" ht="15">
      <c r="G557" s="74"/>
      <c r="H557" s="174"/>
    </row>
    <row r="558" spans="7:8" ht="15">
      <c r="G558" s="74"/>
      <c r="H558" s="174"/>
    </row>
    <row r="559" spans="7:8" ht="15">
      <c r="G559" s="74"/>
      <c r="H559" s="174"/>
    </row>
    <row r="560" spans="7:8" ht="15">
      <c r="G560" s="74"/>
      <c r="H560" s="174"/>
    </row>
    <row r="561" spans="7:8" ht="15">
      <c r="G561" s="74"/>
      <c r="H561" s="174"/>
    </row>
    <row r="562" spans="7:8" ht="15">
      <c r="G562" s="74"/>
      <c r="H562" s="174"/>
    </row>
    <row r="563" spans="7:8" ht="15">
      <c r="G563" s="74"/>
      <c r="H563" s="174"/>
    </row>
    <row r="564" spans="7:8" ht="15">
      <c r="G564" s="74"/>
      <c r="H564" s="174"/>
    </row>
    <row r="565" spans="7:8" ht="15">
      <c r="G565" s="74"/>
      <c r="H565" s="174"/>
    </row>
    <row r="566" spans="7:8" ht="15">
      <c r="G566" s="74"/>
      <c r="H566" s="174"/>
    </row>
    <row r="567" spans="7:8" ht="15">
      <c r="G567" s="74"/>
      <c r="H567" s="174"/>
    </row>
    <row r="568" spans="7:8" ht="15">
      <c r="G568" s="74"/>
      <c r="H568" s="174"/>
    </row>
    <row r="569" spans="7:8" ht="15">
      <c r="G569" s="74"/>
      <c r="H569" s="174"/>
    </row>
    <row r="570" spans="7:8" ht="15">
      <c r="G570" s="74"/>
      <c r="H570" s="174"/>
    </row>
    <row r="571" spans="7:8" ht="15">
      <c r="G571" s="74"/>
      <c r="H571" s="174"/>
    </row>
    <row r="572" spans="7:8" ht="15">
      <c r="G572" s="74"/>
      <c r="H572" s="174"/>
    </row>
    <row r="573" spans="7:8" ht="15">
      <c r="G573" s="74"/>
      <c r="H573" s="174"/>
    </row>
    <row r="574" spans="7:8" ht="15">
      <c r="G574" s="74"/>
      <c r="H574" s="174"/>
    </row>
    <row r="575" spans="7:8" ht="15">
      <c r="G575" s="74"/>
      <c r="H575" s="174"/>
    </row>
    <row r="576" spans="7:8" ht="15">
      <c r="G576" s="74"/>
      <c r="H576" s="174"/>
    </row>
    <row r="577" spans="7:8" ht="15">
      <c r="G577" s="74"/>
      <c r="H577" s="174"/>
    </row>
    <row r="578" spans="7:8" ht="15">
      <c r="G578" s="74"/>
      <c r="H578" s="174"/>
    </row>
    <row r="579" spans="7:8" ht="15">
      <c r="G579" s="74"/>
      <c r="H579" s="174"/>
    </row>
    <row r="580" spans="7:8" ht="15">
      <c r="G580" s="74"/>
      <c r="H580" s="174"/>
    </row>
    <row r="581" spans="7:8" ht="15">
      <c r="G581" s="74"/>
      <c r="H581" s="174"/>
    </row>
    <row r="582" spans="7:8" ht="15">
      <c r="G582" s="74"/>
      <c r="H582" s="174"/>
    </row>
    <row r="583" spans="7:8" ht="15">
      <c r="G583" s="74"/>
      <c r="H583" s="174"/>
    </row>
    <row r="584" spans="7:8" ht="15">
      <c r="G584" s="74"/>
      <c r="H584" s="174"/>
    </row>
    <row r="585" spans="7:8" ht="15">
      <c r="G585" s="74"/>
      <c r="H585" s="174"/>
    </row>
    <row r="586" spans="7:8" ht="15">
      <c r="G586" s="74"/>
      <c r="H586" s="174"/>
    </row>
    <row r="587" spans="7:8" ht="15">
      <c r="G587" s="74"/>
      <c r="H587" s="174"/>
    </row>
    <row r="588" spans="7:8" ht="15">
      <c r="G588" s="74"/>
      <c r="H588" s="174"/>
    </row>
    <row r="589" spans="7:8" ht="15">
      <c r="G589" s="74"/>
      <c r="H589" s="174"/>
    </row>
    <row r="590" spans="7:8" ht="15">
      <c r="G590" s="74"/>
      <c r="H590" s="174"/>
    </row>
    <row r="591" spans="7:8" ht="15">
      <c r="G591" s="74"/>
      <c r="H591" s="174"/>
    </row>
    <row r="592" spans="7:8" ht="15">
      <c r="G592" s="74"/>
      <c r="H592" s="174"/>
    </row>
    <row r="593" spans="7:8" ht="15">
      <c r="G593" s="74"/>
      <c r="H593" s="174"/>
    </row>
    <row r="594" spans="7:8" ht="15">
      <c r="G594" s="74"/>
      <c r="H594" s="174"/>
    </row>
    <row r="595" spans="7:8" ht="15">
      <c r="G595" s="74"/>
      <c r="H595" s="174"/>
    </row>
    <row r="596" spans="7:8" ht="15">
      <c r="G596" s="74"/>
      <c r="H596" s="174"/>
    </row>
    <row r="597" spans="7:8" ht="15">
      <c r="G597" s="74"/>
      <c r="H597" s="174"/>
    </row>
    <row r="598" spans="7:8" ht="15">
      <c r="G598" s="74"/>
      <c r="H598" s="174"/>
    </row>
    <row r="599" spans="7:8" ht="15">
      <c r="G599" s="74"/>
      <c r="H599" s="174"/>
    </row>
    <row r="600" spans="7:8" ht="15">
      <c r="G600" s="74"/>
      <c r="H600" s="174"/>
    </row>
    <row r="601" spans="7:8" ht="15">
      <c r="G601" s="74"/>
      <c r="H601" s="174"/>
    </row>
    <row r="602" spans="7:8" ht="15">
      <c r="G602" s="74"/>
      <c r="H602" s="174"/>
    </row>
    <row r="603" spans="7:8" ht="15">
      <c r="G603" s="74"/>
      <c r="H603" s="174"/>
    </row>
    <row r="604" spans="7:8" ht="15">
      <c r="G604" s="74"/>
      <c r="H604" s="174"/>
    </row>
    <row r="605" spans="7:8" ht="15">
      <c r="G605" s="74"/>
      <c r="H605" s="174"/>
    </row>
    <row r="606" spans="7:8" ht="15">
      <c r="G606" s="74"/>
      <c r="H606" s="174"/>
    </row>
    <row r="607" spans="7:8" ht="15">
      <c r="G607" s="74"/>
      <c r="H607" s="174"/>
    </row>
    <row r="608" spans="7:8" ht="15">
      <c r="G608" s="74"/>
      <c r="H608" s="174"/>
    </row>
    <row r="609" spans="7:8" ht="15">
      <c r="G609" s="74"/>
      <c r="H609" s="174"/>
    </row>
    <row r="610" spans="7:8" ht="15">
      <c r="G610" s="74"/>
      <c r="H610" s="174"/>
    </row>
    <row r="611" spans="7:8" ht="15">
      <c r="G611" s="74"/>
      <c r="H611" s="174"/>
    </row>
    <row r="612" spans="7:8" ht="15">
      <c r="G612" s="74"/>
      <c r="H612" s="174"/>
    </row>
    <row r="613" spans="7:8" ht="15">
      <c r="G613" s="74"/>
      <c r="H613" s="174"/>
    </row>
    <row r="614" spans="7:8" ht="15">
      <c r="G614" s="74"/>
      <c r="H614" s="174"/>
    </row>
    <row r="615" spans="7:8" ht="15">
      <c r="G615" s="74"/>
      <c r="H615" s="174"/>
    </row>
    <row r="616" spans="7:8" ht="15">
      <c r="G616" s="74"/>
      <c r="H616" s="174"/>
    </row>
    <row r="617" spans="7:8" ht="15">
      <c r="G617" s="74"/>
      <c r="H617" s="174"/>
    </row>
    <row r="618" spans="7:8" ht="15">
      <c r="G618" s="74"/>
      <c r="H618" s="174"/>
    </row>
    <row r="619" spans="7:8" ht="15">
      <c r="G619" s="74"/>
      <c r="H619" s="174"/>
    </row>
    <row r="620" spans="7:8" ht="15">
      <c r="G620" s="74"/>
      <c r="H620" s="174"/>
    </row>
    <row r="621" spans="7:8" ht="15">
      <c r="G621" s="74"/>
      <c r="H621" s="174"/>
    </row>
    <row r="622" spans="7:8" ht="15">
      <c r="G622" s="74"/>
      <c r="H622" s="174"/>
    </row>
    <row r="623" spans="7:8" ht="15">
      <c r="G623" s="74"/>
      <c r="H623" s="174"/>
    </row>
    <row r="624" spans="7:8" ht="15">
      <c r="G624" s="74"/>
      <c r="H624" s="174"/>
    </row>
    <row r="625" spans="7:8" ht="15">
      <c r="G625" s="74"/>
      <c r="H625" s="174"/>
    </row>
    <row r="626" spans="7:8" ht="15">
      <c r="G626" s="74"/>
      <c r="H626" s="174"/>
    </row>
    <row r="627" spans="7:8" ht="15">
      <c r="G627" s="74"/>
      <c r="H627" s="174"/>
    </row>
    <row r="628" spans="7:8" ht="15">
      <c r="G628" s="74"/>
      <c r="H628" s="174"/>
    </row>
    <row r="629" spans="7:8" ht="15">
      <c r="G629" s="74"/>
      <c r="H629" s="174"/>
    </row>
    <row r="630" spans="7:8" ht="15">
      <c r="G630" s="74"/>
      <c r="H630" s="174"/>
    </row>
    <row r="631" spans="7:8" ht="15">
      <c r="G631" s="74"/>
      <c r="H631" s="174"/>
    </row>
    <row r="632" spans="7:8" ht="15">
      <c r="G632" s="74"/>
      <c r="H632" s="174"/>
    </row>
    <row r="633" spans="7:8" ht="15">
      <c r="G633" s="74"/>
      <c r="H633" s="174"/>
    </row>
    <row r="634" spans="7:8" ht="15">
      <c r="G634" s="74"/>
      <c r="H634" s="174"/>
    </row>
    <row r="635" spans="7:8" ht="15">
      <c r="G635" s="74"/>
      <c r="H635" s="174"/>
    </row>
    <row r="636" spans="7:8" ht="15">
      <c r="G636" s="74"/>
      <c r="H636" s="174"/>
    </row>
    <row r="637" spans="7:8" ht="15">
      <c r="G637" s="74"/>
      <c r="H637" s="174"/>
    </row>
    <row r="638" spans="7:8" ht="15">
      <c r="G638" s="74"/>
      <c r="H638" s="174"/>
    </row>
    <row r="639" spans="7:8" ht="15">
      <c r="G639" s="74"/>
      <c r="H639" s="174"/>
    </row>
    <row r="640" spans="7:8" ht="15">
      <c r="G640" s="74"/>
      <c r="H640" s="174"/>
    </row>
    <row r="641" spans="7:8" ht="15">
      <c r="G641" s="74"/>
      <c r="H641" s="174"/>
    </row>
    <row r="642" spans="7:8" ht="15">
      <c r="G642" s="74"/>
      <c r="H642" s="174"/>
    </row>
    <row r="643" spans="7:8" ht="15">
      <c r="G643" s="74"/>
      <c r="H643" s="174"/>
    </row>
    <row r="644" spans="7:8" ht="15">
      <c r="G644" s="74"/>
      <c r="H644" s="174"/>
    </row>
    <row r="645" spans="7:8" ht="15">
      <c r="G645" s="74"/>
      <c r="H645" s="174"/>
    </row>
    <row r="646" spans="7:8" ht="15">
      <c r="G646" s="74"/>
      <c r="H646" s="174"/>
    </row>
    <row r="647" spans="7:8" ht="15">
      <c r="G647" s="74"/>
      <c r="H647" s="174"/>
    </row>
    <row r="648" spans="7:8" ht="15">
      <c r="G648" s="74"/>
      <c r="H648" s="174"/>
    </row>
    <row r="649" spans="7:8" ht="15">
      <c r="G649" s="74"/>
      <c r="H649" s="174"/>
    </row>
    <row r="650" spans="7:8" ht="15">
      <c r="G650" s="74"/>
      <c r="H650" s="174"/>
    </row>
    <row r="651" spans="7:8" ht="15">
      <c r="G651" s="74"/>
      <c r="H651" s="174"/>
    </row>
    <row r="652" spans="7:8" ht="15">
      <c r="G652" s="74"/>
      <c r="H652" s="174"/>
    </row>
    <row r="653" spans="7:8" ht="15">
      <c r="G653" s="74"/>
      <c r="H653" s="174"/>
    </row>
    <row r="654" spans="7:8" ht="15">
      <c r="G654" s="74"/>
      <c r="H654" s="174"/>
    </row>
    <row r="655" spans="7:8" ht="15">
      <c r="G655" s="74"/>
      <c r="H655" s="174"/>
    </row>
    <row r="656" spans="7:8" ht="15">
      <c r="G656" s="74"/>
      <c r="H656" s="174"/>
    </row>
    <row r="657" spans="7:8" ht="15">
      <c r="G657" s="74"/>
      <c r="H657" s="174"/>
    </row>
    <row r="658" spans="7:8" ht="15">
      <c r="G658" s="74"/>
      <c r="H658" s="174"/>
    </row>
    <row r="659" spans="7:8" ht="15">
      <c r="G659" s="74"/>
      <c r="H659" s="174"/>
    </row>
    <row r="660" spans="7:8" ht="15">
      <c r="G660" s="74"/>
      <c r="H660" s="174"/>
    </row>
    <row r="661" spans="7:8" ht="15">
      <c r="G661" s="74"/>
      <c r="H661" s="174"/>
    </row>
    <row r="662" spans="7:8" ht="15">
      <c r="G662" s="74"/>
      <c r="H662" s="174"/>
    </row>
    <row r="663" spans="7:8" ht="15">
      <c r="G663" s="74"/>
      <c r="H663" s="174"/>
    </row>
    <row r="664" spans="7:8" ht="15">
      <c r="G664" s="74"/>
      <c r="H664" s="174"/>
    </row>
    <row r="665" spans="7:8" ht="15">
      <c r="G665" s="74"/>
      <c r="H665" s="174"/>
    </row>
    <row r="666" spans="7:8" ht="15">
      <c r="G666" s="74"/>
      <c r="H666" s="174"/>
    </row>
    <row r="667" spans="7:8" ht="15">
      <c r="G667" s="74"/>
      <c r="H667" s="174"/>
    </row>
  </sheetData>
  <sheetProtection/>
  <printOptions/>
  <pageMargins left="1.1811023622047245" right="0.5905511811023623" top="0.5905511811023623" bottom="0.3937007874015748" header="0.5118110236220472" footer="0.5118110236220472"/>
  <pageSetup fitToHeight="5" fitToWidth="1" horizontalDpi="600" verticalDpi="600" orientation="portrait" paperSize="9" scale="65" r:id="rId1"/>
  <rowBreaks count="3" manualBreakCount="3">
    <brk id="76" max="5" man="1"/>
    <brk id="130" max="5" man="1"/>
    <brk id="1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ILsoyar</cp:lastModifiedBy>
  <cp:lastPrinted>2018-12-12T10:48:51Z</cp:lastPrinted>
  <dcterms:created xsi:type="dcterms:W3CDTF">2005-11-22T10:24:18Z</dcterms:created>
  <dcterms:modified xsi:type="dcterms:W3CDTF">2018-12-17T07:26:14Z</dcterms:modified>
  <cp:category/>
  <cp:version/>
  <cp:contentType/>
  <cp:contentStatus/>
</cp:coreProperties>
</file>